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katake.shiori\Downloads\"/>
    </mc:Choice>
  </mc:AlternateContent>
  <bookViews>
    <workbookView xWindow="2790" yWindow="0" windowWidth="28800" windowHeight="12360" firstSheet="1" activeTab="1"/>
  </bookViews>
  <sheets>
    <sheet name="各シートの説明" sheetId="1" r:id="rId1"/>
    <sheet name="【雛型】各施策の効果確認" sheetId="2" r:id="rId2"/>
    <sheet name="【具体例】各施策の効果確認" sheetId="3" r:id="rId3"/>
    <sheet name="【雛型】原因分析①流入経路別" sheetId="4" r:id="rId4"/>
    <sheet name="【具体例】原因分析①流入経路別" sheetId="5" r:id="rId5"/>
  </sheets>
  <calcPr calcId="152511"/>
</workbook>
</file>

<file path=xl/calcChain.xml><?xml version="1.0" encoding="utf-8"?>
<calcChain xmlns="http://schemas.openxmlformats.org/spreadsheetml/2006/main">
  <c r="O17" i="2" l="1"/>
  <c r="N38" i="3" l="1"/>
  <c r="M38" i="3"/>
  <c r="L38" i="3"/>
  <c r="K38" i="3"/>
  <c r="J38" i="3"/>
  <c r="I38" i="3"/>
  <c r="H38" i="3"/>
  <c r="G38" i="3"/>
  <c r="F38" i="3"/>
  <c r="E38" i="3"/>
  <c r="D38" i="3"/>
  <c r="C38" i="3"/>
  <c r="O37" i="3"/>
  <c r="O38" i="3" s="1"/>
  <c r="N36" i="3"/>
  <c r="H36" i="3"/>
  <c r="G36" i="3"/>
  <c r="F36" i="3"/>
  <c r="O35" i="3"/>
  <c r="O36" i="3" s="1"/>
  <c r="O34" i="3"/>
  <c r="N34" i="3"/>
  <c r="M34" i="3"/>
  <c r="M36" i="3" s="1"/>
  <c r="L34" i="3"/>
  <c r="L36" i="3" s="1"/>
  <c r="K34" i="3"/>
  <c r="K36" i="3" s="1"/>
  <c r="J34" i="3"/>
  <c r="J36" i="3" s="1"/>
  <c r="I34" i="3"/>
  <c r="I36" i="3" s="1"/>
  <c r="H34" i="3"/>
  <c r="G34" i="3"/>
  <c r="F34" i="3"/>
  <c r="E34" i="3"/>
  <c r="E36" i="3" s="1"/>
  <c r="D34" i="3"/>
  <c r="D36" i="3" s="1"/>
  <c r="C34" i="3"/>
  <c r="C36" i="3" s="1"/>
  <c r="O32" i="3"/>
  <c r="N32" i="3"/>
  <c r="M32" i="3"/>
  <c r="L32" i="3"/>
  <c r="K32" i="3"/>
  <c r="J32" i="3"/>
  <c r="I32" i="3"/>
  <c r="H32" i="3"/>
  <c r="G32" i="3"/>
  <c r="F32" i="3"/>
  <c r="E32" i="3"/>
  <c r="D32" i="3"/>
  <c r="C32" i="3"/>
  <c r="O31" i="3"/>
  <c r="O30" i="3"/>
  <c r="I30" i="3"/>
  <c r="H30" i="3"/>
  <c r="G30" i="3"/>
  <c r="O29" i="3"/>
  <c r="O28" i="3"/>
  <c r="N28" i="3"/>
  <c r="N30" i="3" s="1"/>
  <c r="M28" i="3"/>
  <c r="M30" i="3" s="1"/>
  <c r="L28" i="3"/>
  <c r="L30" i="3" s="1"/>
  <c r="K28" i="3"/>
  <c r="K30" i="3" s="1"/>
  <c r="J28" i="3"/>
  <c r="J30" i="3" s="1"/>
  <c r="I28" i="3"/>
  <c r="H28" i="3"/>
  <c r="G28" i="3"/>
  <c r="F28" i="3"/>
  <c r="F30" i="3" s="1"/>
  <c r="E28" i="3"/>
  <c r="E30" i="3" s="1"/>
  <c r="D28" i="3"/>
  <c r="D30" i="3" s="1"/>
  <c r="C28" i="3"/>
  <c r="C30" i="3" s="1"/>
  <c r="O26" i="3"/>
  <c r="N26" i="3"/>
  <c r="M26" i="3"/>
  <c r="L26" i="3"/>
  <c r="K26" i="3"/>
  <c r="J26" i="3"/>
  <c r="I26" i="3"/>
  <c r="H26" i="3"/>
  <c r="G26" i="3"/>
  <c r="F26" i="3"/>
  <c r="E26" i="3"/>
  <c r="D26" i="3"/>
  <c r="C26" i="3"/>
  <c r="O24" i="3"/>
  <c r="N24" i="3"/>
  <c r="M24" i="3"/>
  <c r="L24" i="3"/>
  <c r="K24" i="3"/>
  <c r="J24" i="3"/>
  <c r="I24" i="3"/>
  <c r="H24" i="3"/>
  <c r="G24" i="3"/>
  <c r="F24" i="3"/>
  <c r="E24" i="3"/>
  <c r="D24" i="3"/>
  <c r="C24" i="3"/>
  <c r="O22" i="3"/>
  <c r="N22" i="3"/>
  <c r="M22" i="3"/>
  <c r="L22" i="3"/>
  <c r="K22" i="3"/>
  <c r="J22" i="3"/>
  <c r="I22" i="3"/>
  <c r="H22" i="3"/>
  <c r="G22" i="3"/>
  <c r="F22" i="3"/>
  <c r="E22" i="3"/>
  <c r="D22" i="3"/>
  <c r="C22" i="3"/>
  <c r="O20" i="3"/>
  <c r="N20" i="3"/>
  <c r="M20" i="3"/>
  <c r="L20" i="3"/>
  <c r="K20" i="3"/>
  <c r="J20" i="3"/>
  <c r="I20" i="3"/>
  <c r="H20" i="3"/>
  <c r="G20" i="3"/>
  <c r="F20" i="3"/>
  <c r="E20" i="3"/>
  <c r="D20" i="3"/>
  <c r="C20" i="3"/>
  <c r="O18" i="3"/>
  <c r="N18" i="3"/>
  <c r="M18" i="3"/>
  <c r="L18" i="3"/>
  <c r="K18" i="3"/>
  <c r="J18" i="3"/>
  <c r="I18" i="3"/>
  <c r="H18" i="3"/>
  <c r="G18" i="3"/>
  <c r="F18" i="3"/>
  <c r="E18" i="3"/>
  <c r="D18" i="3"/>
  <c r="C18" i="3"/>
  <c r="O16" i="3"/>
  <c r="N16" i="3"/>
  <c r="M16" i="3"/>
  <c r="L16" i="3"/>
  <c r="K16" i="3"/>
  <c r="J16" i="3"/>
  <c r="I16" i="3"/>
  <c r="H16" i="3"/>
  <c r="G16" i="3"/>
  <c r="F16" i="3"/>
  <c r="E16" i="3"/>
  <c r="D16" i="3"/>
  <c r="C16" i="3"/>
  <c r="O32" i="5"/>
  <c r="N32" i="5"/>
  <c r="M32" i="5"/>
  <c r="L32" i="5"/>
  <c r="K32" i="5"/>
  <c r="J32" i="5"/>
  <c r="I32" i="5"/>
  <c r="H32" i="5"/>
  <c r="G32" i="5"/>
  <c r="F32" i="5"/>
  <c r="E32" i="5"/>
  <c r="D32" i="5"/>
  <c r="C32" i="5"/>
  <c r="O30" i="5"/>
  <c r="N30" i="5"/>
  <c r="M30" i="5"/>
  <c r="L30" i="5"/>
  <c r="K30" i="5"/>
  <c r="J30" i="5"/>
  <c r="I30" i="5"/>
  <c r="H30" i="5"/>
  <c r="G30" i="5"/>
  <c r="F30" i="5"/>
  <c r="E30" i="5"/>
  <c r="D30" i="5"/>
  <c r="C30" i="5"/>
  <c r="O28" i="5"/>
  <c r="N28" i="5"/>
  <c r="M28" i="5"/>
  <c r="L28" i="5"/>
  <c r="K28" i="5"/>
  <c r="J28" i="5"/>
  <c r="I28" i="5"/>
  <c r="H28" i="5"/>
  <c r="G28" i="5"/>
  <c r="F28" i="5"/>
  <c r="E28" i="5"/>
  <c r="D28" i="5"/>
  <c r="C28" i="5"/>
  <c r="N38" i="5"/>
  <c r="M38" i="5"/>
  <c r="L38" i="5"/>
  <c r="K38" i="5"/>
  <c r="J38" i="5"/>
  <c r="I38" i="5"/>
  <c r="H38" i="5"/>
  <c r="G38" i="5"/>
  <c r="F38" i="5"/>
  <c r="E38" i="5"/>
  <c r="D38" i="5"/>
  <c r="C38" i="5"/>
  <c r="O37" i="5"/>
  <c r="O38" i="5" s="1"/>
  <c r="O36" i="5"/>
  <c r="N36" i="5"/>
  <c r="G36" i="5"/>
  <c r="F36" i="5"/>
  <c r="O35" i="5"/>
  <c r="O34" i="5"/>
  <c r="N34" i="5"/>
  <c r="M34" i="5"/>
  <c r="M36" i="5" s="1"/>
  <c r="L34" i="5"/>
  <c r="L36" i="5" s="1"/>
  <c r="K34" i="5"/>
  <c r="K36" i="5" s="1"/>
  <c r="J34" i="5"/>
  <c r="J36" i="5" s="1"/>
  <c r="I34" i="5"/>
  <c r="I36" i="5" s="1"/>
  <c r="H34" i="5"/>
  <c r="H36" i="5" s="1"/>
  <c r="G34" i="5"/>
  <c r="F34" i="5"/>
  <c r="E34" i="5"/>
  <c r="E36" i="5" s="1"/>
  <c r="D34" i="5"/>
  <c r="D36" i="5" s="1"/>
  <c r="C34" i="5"/>
  <c r="C36" i="5" s="1"/>
  <c r="O26" i="5"/>
  <c r="N26" i="5"/>
  <c r="M26" i="5"/>
  <c r="L26" i="5"/>
  <c r="K26" i="5"/>
  <c r="J26" i="5"/>
  <c r="I26" i="5"/>
  <c r="H26" i="5"/>
  <c r="G26" i="5"/>
  <c r="F26" i="5"/>
  <c r="E26" i="5"/>
  <c r="D26" i="5"/>
  <c r="C26" i="5"/>
  <c r="O24" i="5"/>
  <c r="N24" i="5"/>
  <c r="M24" i="5"/>
  <c r="L24" i="5"/>
  <c r="K24" i="5"/>
  <c r="J24" i="5"/>
  <c r="I24" i="5"/>
  <c r="H24" i="5"/>
  <c r="G24" i="5"/>
  <c r="F24" i="5"/>
  <c r="E24" i="5"/>
  <c r="D24" i="5"/>
  <c r="C24" i="5"/>
  <c r="O22" i="5"/>
  <c r="N22" i="5"/>
  <c r="M22" i="5"/>
  <c r="L22" i="5"/>
  <c r="K22" i="5"/>
  <c r="J22" i="5"/>
  <c r="I22" i="5"/>
  <c r="H22" i="5"/>
  <c r="G22" i="5"/>
  <c r="F22" i="5"/>
  <c r="E22" i="5"/>
  <c r="D22" i="5"/>
  <c r="C22" i="5"/>
  <c r="O20" i="5"/>
  <c r="N20" i="5"/>
  <c r="M20" i="5"/>
  <c r="L20" i="5"/>
  <c r="K20" i="5"/>
  <c r="J20" i="5"/>
  <c r="I20" i="5"/>
  <c r="H20" i="5"/>
  <c r="G20" i="5"/>
  <c r="F20" i="5"/>
  <c r="E20" i="5"/>
  <c r="D20" i="5"/>
  <c r="C20" i="5"/>
  <c r="O16" i="5"/>
  <c r="N16" i="5"/>
  <c r="M16" i="5"/>
  <c r="L16" i="5"/>
  <c r="L18" i="5" s="1"/>
  <c r="K16" i="5"/>
  <c r="K18" i="5" s="1"/>
  <c r="J16" i="5"/>
  <c r="J18" i="5" s="1"/>
  <c r="I16" i="5"/>
  <c r="I18" i="5" s="1"/>
  <c r="H16" i="5"/>
  <c r="H18" i="5" s="1"/>
  <c r="G16" i="5"/>
  <c r="F16" i="5"/>
  <c r="E16" i="5"/>
  <c r="D16" i="5"/>
  <c r="D18" i="5" s="1"/>
  <c r="C16" i="5"/>
  <c r="O18" i="5"/>
  <c r="N18" i="5"/>
  <c r="M18" i="5"/>
  <c r="G18" i="5"/>
  <c r="F18" i="5"/>
  <c r="E18" i="5"/>
  <c r="C18" i="5"/>
  <c r="D38" i="4"/>
  <c r="E38" i="4"/>
  <c r="F38" i="4"/>
  <c r="G38" i="4"/>
  <c r="H38" i="4"/>
  <c r="I38" i="4"/>
  <c r="J38" i="4"/>
  <c r="K38" i="4"/>
  <c r="L38" i="4"/>
  <c r="M38" i="4"/>
  <c r="N38" i="4"/>
  <c r="O38" i="4"/>
  <c r="C38" i="4"/>
  <c r="D36" i="4"/>
  <c r="E36" i="4"/>
  <c r="F36" i="4"/>
  <c r="G36" i="4"/>
  <c r="H36" i="4"/>
  <c r="I36" i="4"/>
  <c r="J36" i="4"/>
  <c r="K36" i="4"/>
  <c r="L36" i="4"/>
  <c r="M36" i="4"/>
  <c r="N36" i="4"/>
  <c r="O36" i="4"/>
  <c r="C36" i="4"/>
  <c r="D34" i="4"/>
  <c r="E34" i="4"/>
  <c r="F34" i="4"/>
  <c r="G34" i="4"/>
  <c r="H34" i="4"/>
  <c r="I34" i="4"/>
  <c r="J34" i="4"/>
  <c r="K34" i="4"/>
  <c r="L34" i="4"/>
  <c r="M34" i="4"/>
  <c r="N34" i="4"/>
  <c r="C34" i="4"/>
  <c r="C32" i="4"/>
  <c r="D32" i="4"/>
  <c r="E32" i="4"/>
  <c r="F32" i="4"/>
  <c r="G32" i="4"/>
  <c r="H32" i="4"/>
  <c r="I32" i="4"/>
  <c r="J32" i="4"/>
  <c r="K32" i="4"/>
  <c r="L32" i="4"/>
  <c r="M32" i="4"/>
  <c r="N32" i="4"/>
  <c r="O32" i="4"/>
  <c r="D30" i="4"/>
  <c r="E30" i="4"/>
  <c r="F30" i="4"/>
  <c r="G30" i="4"/>
  <c r="H30" i="4"/>
  <c r="I30" i="4"/>
  <c r="J30" i="4"/>
  <c r="K30" i="4"/>
  <c r="L30" i="4"/>
  <c r="M30" i="4"/>
  <c r="N30" i="4"/>
  <c r="O30" i="4"/>
  <c r="C30" i="4"/>
  <c r="D28" i="4"/>
  <c r="E28" i="4"/>
  <c r="F28" i="4"/>
  <c r="G28" i="4"/>
  <c r="H28" i="4"/>
  <c r="I28" i="4"/>
  <c r="J28" i="4"/>
  <c r="K28" i="4"/>
  <c r="L28" i="4"/>
  <c r="M28" i="4"/>
  <c r="N28" i="4"/>
  <c r="C28" i="4"/>
  <c r="D26" i="4"/>
  <c r="E26" i="4"/>
  <c r="F26" i="4"/>
  <c r="G26" i="4"/>
  <c r="H26" i="4"/>
  <c r="I26" i="4"/>
  <c r="J26" i="4"/>
  <c r="K26" i="4"/>
  <c r="L26" i="4"/>
  <c r="M26" i="4"/>
  <c r="N26" i="4"/>
  <c r="O26" i="4"/>
  <c r="C26" i="4"/>
  <c r="C24" i="4"/>
  <c r="D24" i="4"/>
  <c r="E24" i="4"/>
  <c r="F24" i="4"/>
  <c r="G24" i="4"/>
  <c r="H24" i="4"/>
  <c r="I24" i="4"/>
  <c r="J24" i="4"/>
  <c r="K24" i="4"/>
  <c r="L24" i="4"/>
  <c r="M24" i="4"/>
  <c r="N24" i="4"/>
  <c r="O24" i="4"/>
  <c r="D22" i="4"/>
  <c r="E22" i="4"/>
  <c r="F22" i="4"/>
  <c r="G22" i="4"/>
  <c r="H22" i="4"/>
  <c r="I22" i="4"/>
  <c r="J22" i="4"/>
  <c r="K22" i="4"/>
  <c r="L22" i="4"/>
  <c r="M22" i="4"/>
  <c r="N22" i="4"/>
  <c r="C22" i="4"/>
  <c r="D20" i="4"/>
  <c r="E20" i="4"/>
  <c r="F20" i="4"/>
  <c r="G20" i="4"/>
  <c r="H20" i="4"/>
  <c r="I20" i="4"/>
  <c r="J20" i="4"/>
  <c r="K20" i="4"/>
  <c r="L20" i="4"/>
  <c r="M20" i="4"/>
  <c r="N20" i="4"/>
  <c r="O20" i="4"/>
  <c r="C20" i="4"/>
  <c r="D18" i="4"/>
  <c r="E18" i="4"/>
  <c r="F18" i="4"/>
  <c r="G18" i="4"/>
  <c r="H18" i="4"/>
  <c r="I18" i="4"/>
  <c r="J18" i="4"/>
  <c r="K18" i="4"/>
  <c r="L18" i="4"/>
  <c r="M18" i="4"/>
  <c r="N18" i="4"/>
  <c r="O18" i="4"/>
  <c r="C18" i="4"/>
  <c r="D16" i="4"/>
  <c r="E16" i="4"/>
  <c r="F16" i="4"/>
  <c r="G16" i="4"/>
  <c r="H16" i="4"/>
  <c r="I16" i="4"/>
  <c r="J16" i="4"/>
  <c r="K16" i="4"/>
  <c r="L16" i="4"/>
  <c r="M16" i="4"/>
  <c r="N16" i="4"/>
  <c r="C16" i="4"/>
  <c r="D38" i="2"/>
  <c r="E38" i="2"/>
  <c r="F38" i="2"/>
  <c r="G38" i="2"/>
  <c r="H38" i="2"/>
  <c r="I38" i="2"/>
  <c r="J38" i="2"/>
  <c r="K38" i="2"/>
  <c r="L38" i="2"/>
  <c r="M38" i="2"/>
  <c r="N38" i="2"/>
  <c r="O38" i="2"/>
  <c r="C38" i="2"/>
  <c r="L36" i="2"/>
  <c r="D34" i="2"/>
  <c r="D36" i="2" s="1"/>
  <c r="E34" i="2"/>
  <c r="E36" i="2" s="1"/>
  <c r="F34" i="2"/>
  <c r="F36" i="2" s="1"/>
  <c r="G34" i="2"/>
  <c r="G36" i="2" s="1"/>
  <c r="H34" i="2"/>
  <c r="H36" i="2" s="1"/>
  <c r="I34" i="2"/>
  <c r="I36" i="2" s="1"/>
  <c r="J34" i="2"/>
  <c r="J36" i="2" s="1"/>
  <c r="K34" i="2"/>
  <c r="K36" i="2" s="1"/>
  <c r="L34" i="2"/>
  <c r="M34" i="2"/>
  <c r="M36" i="2" s="1"/>
  <c r="N34" i="2"/>
  <c r="N36" i="2" s="1"/>
  <c r="C34" i="2"/>
  <c r="C36" i="2" s="1"/>
  <c r="D32" i="2"/>
  <c r="E32" i="2"/>
  <c r="F32" i="2"/>
  <c r="G32" i="2"/>
  <c r="H32" i="2"/>
  <c r="I32" i="2"/>
  <c r="J32" i="2"/>
  <c r="K32" i="2"/>
  <c r="L32" i="2"/>
  <c r="M32" i="2"/>
  <c r="N32" i="2"/>
  <c r="O32" i="2"/>
  <c r="C32" i="2"/>
  <c r="D28" i="2"/>
  <c r="D30" i="2" s="1"/>
  <c r="E28" i="2"/>
  <c r="E30" i="2" s="1"/>
  <c r="F28" i="2"/>
  <c r="F30" i="2" s="1"/>
  <c r="G28" i="2"/>
  <c r="G30" i="2" s="1"/>
  <c r="H28" i="2"/>
  <c r="H30" i="2" s="1"/>
  <c r="I28" i="2"/>
  <c r="I30" i="2" s="1"/>
  <c r="J28" i="2"/>
  <c r="J30" i="2" s="1"/>
  <c r="K28" i="2"/>
  <c r="K30" i="2" s="1"/>
  <c r="L28" i="2"/>
  <c r="L30" i="2" s="1"/>
  <c r="M28" i="2"/>
  <c r="M30" i="2" s="1"/>
  <c r="N28" i="2"/>
  <c r="N30" i="2" s="1"/>
  <c r="C28" i="2"/>
  <c r="C30" i="2" s="1"/>
  <c r="C22" i="2"/>
  <c r="C24" i="2" s="1"/>
  <c r="D26" i="2"/>
  <c r="E26" i="2"/>
  <c r="F26" i="2"/>
  <c r="G26" i="2"/>
  <c r="H26" i="2"/>
  <c r="I26" i="2"/>
  <c r="J26" i="2"/>
  <c r="K26" i="2"/>
  <c r="L26" i="2"/>
  <c r="M26" i="2"/>
  <c r="N26" i="2"/>
  <c r="C26" i="2"/>
  <c r="O22" i="2"/>
  <c r="D22" i="2"/>
  <c r="D24" i="2" s="1"/>
  <c r="E22" i="2"/>
  <c r="E24" i="2" s="1"/>
  <c r="F22" i="2"/>
  <c r="F24" i="2" s="1"/>
  <c r="G22" i="2"/>
  <c r="G24" i="2" s="1"/>
  <c r="H22" i="2"/>
  <c r="H24" i="2" s="1"/>
  <c r="I22" i="2"/>
  <c r="I24" i="2" s="1"/>
  <c r="J22" i="2"/>
  <c r="J24" i="2" s="1"/>
  <c r="K22" i="2"/>
  <c r="K24" i="2" s="1"/>
  <c r="L22" i="2"/>
  <c r="L24" i="2" s="1"/>
  <c r="M22" i="2"/>
  <c r="M24" i="2" s="1"/>
  <c r="N22" i="2"/>
  <c r="N24" i="2" s="1"/>
  <c r="O20" i="2"/>
  <c r="D20" i="2"/>
  <c r="E20" i="2"/>
  <c r="F20" i="2"/>
  <c r="G20" i="2"/>
  <c r="H20" i="2"/>
  <c r="I20" i="2"/>
  <c r="J20" i="2"/>
  <c r="K20" i="2"/>
  <c r="L20" i="2"/>
  <c r="M20" i="2"/>
  <c r="N20" i="2"/>
  <c r="C20" i="2"/>
  <c r="O16" i="2"/>
  <c r="O18" i="2" s="1"/>
  <c r="D16" i="2"/>
  <c r="D18" i="2" s="1"/>
  <c r="E16" i="2"/>
  <c r="E18" i="2" s="1"/>
  <c r="F16" i="2"/>
  <c r="F18" i="2" s="1"/>
  <c r="G16" i="2"/>
  <c r="G18" i="2" s="1"/>
  <c r="H16" i="2"/>
  <c r="H18" i="2" s="1"/>
  <c r="I16" i="2"/>
  <c r="I18" i="2" s="1"/>
  <c r="J16" i="2"/>
  <c r="J18" i="2" s="1"/>
  <c r="K16" i="2"/>
  <c r="K18" i="2" s="1"/>
  <c r="L16" i="2"/>
  <c r="L18" i="2" s="1"/>
  <c r="M16" i="2"/>
  <c r="M18" i="2" s="1"/>
  <c r="N16" i="2"/>
  <c r="N18" i="2" s="1"/>
  <c r="C16" i="2"/>
  <c r="C18" i="2" s="1"/>
  <c r="B33" i="5"/>
  <c r="O31" i="5"/>
  <c r="O29" i="5"/>
  <c r="B27" i="5"/>
  <c r="O25" i="5"/>
  <c r="O23" i="5"/>
  <c r="B21" i="5"/>
  <c r="O19" i="5"/>
  <c r="O17" i="5"/>
  <c r="B15" i="5"/>
  <c r="O37" i="4"/>
  <c r="O35" i="4"/>
  <c r="O34" i="4"/>
  <c r="B33" i="4"/>
  <c r="O31" i="4"/>
  <c r="O29" i="4"/>
  <c r="O28" i="4"/>
  <c r="B27" i="4"/>
  <c r="O25" i="4"/>
  <c r="O23" i="4"/>
  <c r="O22" i="4"/>
  <c r="B21" i="4"/>
  <c r="O19" i="4"/>
  <c r="O17" i="4"/>
  <c r="O16" i="4"/>
  <c r="B15" i="4"/>
  <c r="B33" i="3"/>
  <c r="B27" i="3"/>
  <c r="O25" i="3"/>
  <c r="O23" i="3"/>
  <c r="B21" i="3"/>
  <c r="O19" i="3"/>
  <c r="O17" i="3"/>
  <c r="B15" i="3"/>
  <c r="O37" i="2"/>
  <c r="O35" i="2"/>
  <c r="O34" i="2"/>
  <c r="B33" i="2"/>
  <c r="O31" i="2"/>
  <c r="O29" i="2"/>
  <c r="O28" i="2"/>
  <c r="B27" i="2"/>
  <c r="O25" i="2"/>
  <c r="O26" i="2" s="1"/>
  <c r="O23" i="2"/>
  <c r="B21" i="2"/>
  <c r="B15" i="2"/>
  <c r="O30" i="2" l="1"/>
  <c r="O36" i="2"/>
  <c r="O24" i="2"/>
</calcChain>
</file>

<file path=xl/sharedStrings.xml><?xml version="1.0" encoding="utf-8"?>
<sst xmlns="http://schemas.openxmlformats.org/spreadsheetml/2006/main" count="164" uniqueCount="59">
  <si>
    <t>各シートの説明</t>
  </si>
  <si>
    <t>NO</t>
  </si>
  <si>
    <t>シート名</t>
  </si>
  <si>
    <t>説明</t>
  </si>
  <si>
    <t>URL</t>
  </si>
  <si>
    <t>【雛型】各施策の効果確認</t>
  </si>
  <si>
    <t>[各CVポイント施策の目標]と[各CVポイント施策の目標進捗]を管理することが可能です。
どのCVポイントで[新規リード獲得数]や[送客実績数]を達成できているのか、そうでないのかを一覧で確認できます。</t>
  </si>
  <si>
    <t>【具体例】各施策の効果確認</t>
  </si>
  <si>
    <t>[各施策の効果確認]の入力例です。
表示や結果の確認方法がイメージしやすくなるようになっています。</t>
  </si>
  <si>
    <t>【雛型】原因分析①流入経路別</t>
  </si>
  <si>
    <t>[各流入経路の目標]と[各流入経路の目標進捗]を管理することが可能です。
どの流入経路で[流入実績]や[新規リード獲得数]を達成できているのか、そうでないのかを一覧で確認できます。</t>
  </si>
  <si>
    <t>【具体例】原因分析①流入経路別</t>
  </si>
  <si>
    <t>[原因分析①流入経路別]の入力例です。
表示や結果の確認方法がイメージしやすくなるようになっています。</t>
  </si>
  <si>
    <t>施策の全体管理シート</t>
  </si>
  <si>
    <t>各施策の目標進捗状況をまとめたシートです。ボトルネックの発見や、改善策の立案につながります。</t>
  </si>
  <si>
    <t>③通期の値(O列)を見て成果が良い施策とそうでない施策を確認しましょう。</t>
  </si>
  <si>
    <t>各CVポイント施策の目標</t>
  </si>
  <si>
    <t>施策名</t>
  </si>
  <si>
    <t>施策A</t>
  </si>
  <si>
    <t>施策B</t>
  </si>
  <si>
    <t>施策C</t>
  </si>
  <si>
    <t>施策D</t>
  </si>
  <si>
    <t>新規リード獲得目標数</t>
  </si>
  <si>
    <t>送客目標数</t>
  </si>
  <si>
    <t>各CVポイント施策の目標進捗</t>
  </si>
  <si>
    <t>通期</t>
  </si>
  <si>
    <t>新規リード獲得目標(件)</t>
  </si>
  <si>
    <t>新規リード獲得実績(件)</t>
  </si>
  <si>
    <t>新規リード獲得達成率(%)</t>
  </si>
  <si>
    <t>送客数実績(件)</t>
  </si>
  <si>
    <t>送客数達成率(%)</t>
  </si>
  <si>
    <t>ホワイトペーパー施策</t>
  </si>
  <si>
    <t>セミナー施策</t>
  </si>
  <si>
    <t>流入経路レポート</t>
  </si>
  <si>
    <t>流入経路ごとの新規リード獲得数をまとめたシートです。
ボトルネックの発見や、改善策の立案につながります。</t>
  </si>
  <si>
    <t>①初めに[各流入経路の目標]に各施策の[流入目標数]と[新規リード獲得目標数]を記入しましょう。</t>
  </si>
  <si>
    <t>②次に[各流入経路の目標進捗]へどれだけ[流入実績(件)]を獲得できたか入力しましょう。</t>
  </si>
  <si>
    <t>③通期の値(O列)を見て成果が良い流入経路とそうでない流入経路を確認しましょう。</t>
  </si>
  <si>
    <t>④それぞれの施策で改善を行うために、[【原因分析②】CV導線の離脱率]への入力に進みましょう。</t>
  </si>
  <si>
    <t>各流入経路の目標</t>
  </si>
  <si>
    <t>流入経路名</t>
  </si>
  <si>
    <t>流入経路A</t>
  </si>
  <si>
    <t>流入経路B</t>
  </si>
  <si>
    <t>流入経路C</t>
  </si>
  <si>
    <t>流入経路D</t>
  </si>
  <si>
    <t>通期流入目標数</t>
  </si>
  <si>
    <t>各流入経路の目標進捗</t>
  </si>
  <si>
    <t>流入目標(件)</t>
  </si>
  <si>
    <t>流入実績(件)</t>
  </si>
  <si>
    <t>流入獲得達成率(%)</t>
  </si>
  <si>
    <t>セミナー</t>
  </si>
  <si>
    <t>広告</t>
  </si>
  <si>
    <r>
      <rPr>
        <sz val="11"/>
        <rFont val="游ゴシック"/>
        <family val="3"/>
        <charset val="128"/>
      </rPr>
      <t>①初めに[</t>
    </r>
    <r>
      <rPr>
        <u/>
        <sz val="11"/>
        <color rgb="FF1155CC"/>
        <rFont val="游ゴシック"/>
        <family val="3"/>
        <charset val="128"/>
      </rPr>
      <t>各CVポイント施策の目標</t>
    </r>
    <r>
      <rPr>
        <sz val="11"/>
        <rFont val="游ゴシック"/>
        <family val="3"/>
        <charset val="128"/>
      </rPr>
      <t>]に各施策の[リード獲得目標数]と[送客目標数]を記入しましょう。</t>
    </r>
  </si>
  <si>
    <r>
      <rPr>
        <sz val="11"/>
        <rFont val="游ゴシック"/>
        <family val="3"/>
        <charset val="128"/>
      </rPr>
      <t>②次に[</t>
    </r>
    <r>
      <rPr>
        <u/>
        <sz val="11"/>
        <color rgb="FF1155CC"/>
        <rFont val="游ゴシック"/>
        <family val="3"/>
        <charset val="128"/>
      </rPr>
      <t>各CVポイント施策の目標進捗</t>
    </r>
    <r>
      <rPr>
        <sz val="11"/>
        <rFont val="游ゴシック"/>
        <family val="3"/>
        <charset val="128"/>
      </rPr>
      <t>]へどれだけ[新規リード獲得実績(件)]を獲得できたか入力しましょう。</t>
    </r>
  </si>
  <si>
    <r>
      <rPr>
        <sz val="11"/>
        <rFont val="游ゴシック"/>
        <family val="3"/>
        <charset val="128"/>
      </rPr>
      <t>④それぞれの施策で改善を行うために、[</t>
    </r>
    <r>
      <rPr>
        <u/>
        <sz val="11"/>
        <color rgb="FF1155CC"/>
        <rFont val="游ゴシック"/>
        <family val="3"/>
        <charset val="128"/>
      </rPr>
      <t>【原因分析①】流入経路</t>
    </r>
    <r>
      <rPr>
        <sz val="11"/>
        <rFont val="游ゴシック"/>
        <family val="3"/>
        <charset val="128"/>
      </rPr>
      <t>]への入力に進みましょう。</t>
    </r>
  </si>
  <si>
    <r>
      <t xml:space="preserve">【成果が良い施策】セミナー施策
</t>
    </r>
    <r>
      <rPr>
        <sz val="11"/>
        <color rgb="FF000000"/>
        <rFont val="游ゴシック"/>
        <family val="3"/>
        <charset val="128"/>
      </rPr>
      <t>・[新規リード獲得達成率(%)]の結果が良い。
　今後さらに多くのリードを獲得できるのではないか
・[送客数実績(件)]も想定以上に結果が良い
　このまま送客を続けることで、商談獲得数も上がるのではないか</t>
    </r>
  </si>
  <si>
    <r>
      <t xml:space="preserve">【成果が良くない施策】ホワイトペーパー施策
</t>
    </r>
    <r>
      <rPr>
        <sz val="11"/>
        <color theme="1"/>
        <rFont val="游ゴシック"/>
        <family val="3"/>
        <charset val="128"/>
      </rPr>
      <t>・[新規リード獲得達成率(%)]があまりよくない。
　どのようにすれば新規獲得リード数が増えるようになるのだろう
・[送客数達成率(%)]はあと少しで目標値を達成できるようだ
　どの部分に問題があるのだろう。改善方法を見つけるためにボトルネックを探そう。</t>
    </r>
  </si>
  <si>
    <r>
      <t xml:space="preserve">【目標を達成できた部分】
</t>
    </r>
    <r>
      <rPr>
        <sz val="11"/>
        <color rgb="FF000000"/>
        <rFont val="游ゴシック"/>
        <family val="3"/>
        <charset val="128"/>
      </rPr>
      <t>・セミナーが流入経路の場合、通期の[流入実績]と[新規リード獲得]を達成できた
・広告は[流入実績]のみ達成することができた</t>
    </r>
  </si>
  <si>
    <r>
      <t xml:space="preserve">【目標を達成できていない部分】
</t>
    </r>
    <r>
      <rPr>
        <sz val="11"/>
        <color theme="1"/>
        <rFont val="游ゴシック"/>
        <family val="3"/>
        <charset val="128"/>
      </rPr>
      <t>・広告の[新規リード獲得実績]は月別で達成できているものはなかった
・外部メディアは通期の[流入実績]と[新規リード獲得実績]を達成できなかった</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</si>
</sst>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rgb="FF000000"/>
      <name val="Arial"/>
      <scheme val="minor"/>
    </font>
    <font>
      <sz val="11"/>
      <color rgb="FF000000"/>
      <name val="游ゴシック"/>
      <family val="3"/>
      <charset val="128"/>
    </font>
    <font>
      <b/>
      <sz val="11"/>
      <color rgb="FFFFFFFF"/>
      <name val="游ゴシック"/>
      <family val="3"/>
      <charset val="128"/>
    </font>
    <font>
      <u/>
      <sz val="11"/>
      <color rgb="FF0000FF"/>
      <name val="游ゴシック"/>
      <family val="3"/>
      <charset val="128"/>
    </font>
    <font>
      <u/>
      <sz val="11"/>
      <color rgb="FF0000FF"/>
      <name val="游ゴシック"/>
      <family val="3"/>
      <charset val="128"/>
    </font>
    <font>
      <u/>
      <sz val="11"/>
      <color rgb="FF0563C1"/>
      <name val="游ゴシック"/>
      <family val="3"/>
      <charset val="128"/>
    </font>
    <font>
      <u/>
      <sz val="11"/>
      <color rgb="FF0563C1"/>
      <name val="游ゴシック"/>
      <family val="3"/>
      <charset val="128"/>
    </font>
    <font>
      <b/>
      <sz val="20"/>
      <color rgb="FF000000"/>
      <name val="游ゴシック"/>
      <family val="3"/>
      <charset val="128"/>
    </font>
    <font>
      <sz val="12"/>
      <color rgb="FF000000"/>
      <name val="游ゴシック"/>
      <family val="3"/>
      <charset val="128"/>
    </font>
    <font>
      <b/>
      <sz val="12"/>
      <color rgb="FFFFFFFF"/>
      <name val="游ゴシック"/>
      <family val="3"/>
      <charset val="128"/>
    </font>
    <font>
      <b/>
      <sz val="12"/>
      <color rgb="FF000000"/>
      <name val="游ゴシック"/>
      <family val="3"/>
      <charset val="128"/>
    </font>
    <font>
      <b/>
      <sz val="12"/>
      <color rgb="FFC00000"/>
      <name val="游ゴシック"/>
      <family val="3"/>
      <charset val="128"/>
    </font>
    <font>
      <b/>
      <sz val="12"/>
      <color theme="1"/>
      <name val="游ゴシック"/>
      <family val="3"/>
      <charset val="128"/>
    </font>
    <font>
      <b/>
      <sz val="11"/>
      <color rgb="FF000000"/>
      <name val="游ゴシック"/>
      <family val="3"/>
      <charset val="128"/>
    </font>
    <font>
      <sz val="10"/>
      <color rgb="FF000000"/>
      <name val="Arial"/>
      <family val="2"/>
      <scheme val="minor"/>
    </font>
    <font>
      <sz val="6"/>
      <name val="Arial"/>
      <family val="3"/>
      <charset val="128"/>
      <scheme val="minor"/>
    </font>
    <font>
      <sz val="11"/>
      <color theme="1"/>
      <name val="游ゴシック"/>
      <family val="3"/>
      <charset val="128"/>
    </font>
    <font>
      <b/>
      <sz val="11"/>
      <color theme="1"/>
      <name val="游ゴシック"/>
      <family val="3"/>
      <charset val="128"/>
    </font>
    <font>
      <sz val="10"/>
      <name val="游ゴシック"/>
      <family val="3"/>
      <charset val="128"/>
    </font>
    <font>
      <sz val="10"/>
      <color rgb="FF000000"/>
      <name val="游ゴシック"/>
      <family val="3"/>
      <charset val="128"/>
    </font>
    <font>
      <sz val="11"/>
      <name val="游ゴシック"/>
      <family val="3"/>
      <charset val="128"/>
    </font>
    <font>
      <u/>
      <sz val="11"/>
      <color rgb="FF1155CC"/>
      <name val="游ゴシック"/>
      <family val="3"/>
      <charset val="128"/>
    </font>
    <font>
      <b/>
      <sz val="18"/>
      <color rgb="FF000000"/>
      <name val="游ゴシック"/>
      <family val="3"/>
      <charset val="128"/>
    </font>
    <font>
      <b/>
      <sz val="10"/>
      <color rgb="FFFFFFFF"/>
      <name val="游ゴシック"/>
      <family val="3"/>
      <charset val="128"/>
    </font>
    <font>
      <sz val="12"/>
      <color theme="1"/>
      <name val="游ゴシック"/>
      <family val="3"/>
      <charset val="128"/>
    </font>
    <font>
      <b/>
      <sz val="12"/>
      <color rgb="FF000000"/>
      <name val="Arial"/>
      <family val="2"/>
      <scheme val="minor"/>
    </font>
    <font>
      <b/>
      <sz val="12"/>
      <color rgb="FFC00000"/>
      <name val="Arial"/>
      <family val="2"/>
      <scheme val="minor"/>
    </font>
  </fonts>
  <fills count="11">
    <fill>
      <patternFill patternType="none"/>
    </fill>
    <fill>
      <patternFill patternType="gray125"/>
    </fill>
    <fill>
      <patternFill patternType="solid">
        <fgColor rgb="FF002060"/>
        <bgColor rgb="FF002060"/>
      </patternFill>
    </fill>
    <fill>
      <patternFill patternType="solid">
        <fgColor rgb="FFCFE2F3"/>
        <bgColor rgb="FFCFE2F3"/>
      </patternFill>
    </fill>
    <fill>
      <patternFill patternType="solid">
        <fgColor rgb="FFFCE5CD"/>
        <bgColor rgb="FFFCE5CD"/>
      </patternFill>
    </fill>
    <fill>
      <patternFill patternType="solid">
        <fgColor rgb="FF000000"/>
        <bgColor rgb="FF000000"/>
      </patternFill>
    </fill>
    <fill>
      <patternFill patternType="solid">
        <fgColor rgb="FF1B224C"/>
        <bgColor rgb="FF1B224C"/>
      </patternFill>
    </fill>
    <fill>
      <patternFill patternType="solid">
        <fgColor rgb="FFFFD966"/>
        <bgColor rgb="FFFFD966"/>
      </patternFill>
    </fill>
    <fill>
      <patternFill patternType="solid">
        <fgColor rgb="FFFFF2CC"/>
        <bgColor rgb="FFFFF2CC"/>
      </patternFill>
    </fill>
    <fill>
      <patternFill patternType="solid">
        <fgColor rgb="FFFFD966"/>
        <bgColor indexed="64"/>
      </patternFill>
    </fill>
    <fill>
      <patternFill patternType="solid">
        <fgColor rgb="FFFFF2CC"/>
        <bgColor indexed="64"/>
      </patternFill>
    </fill>
  </fills>
  <borders count="4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000000"/>
      </right>
      <top style="thin">
        <color rgb="FFFFFFFF"/>
      </top>
      <bottom style="thin">
        <color rgb="FFFFFFFF"/>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style="thick">
        <color rgb="FF0000FF"/>
      </right>
      <top style="thick">
        <color rgb="FF0000FF"/>
      </top>
      <bottom style="thick">
        <color rgb="FF0000FF"/>
      </bottom>
      <diagonal/>
    </border>
    <border>
      <left style="thin">
        <color rgb="FF000000"/>
      </left>
      <right style="thin">
        <color rgb="FF000000"/>
      </right>
      <top/>
      <bottom/>
      <diagonal/>
    </border>
    <border>
      <left style="thick">
        <color rgb="FFFF0000"/>
      </left>
      <right style="thick">
        <color rgb="FFFF0000"/>
      </right>
      <top style="thick">
        <color rgb="FFFF0000"/>
      </top>
      <bottom style="thick">
        <color rgb="FFFF0000"/>
      </bottom>
      <diagonal/>
    </border>
    <border>
      <left style="thin">
        <color rgb="FF000000"/>
      </left>
      <right style="thin">
        <color rgb="FFFFFFFF"/>
      </right>
      <top style="thin">
        <color rgb="FF000000"/>
      </top>
      <bottom style="thin">
        <color rgb="FFFFFFFF"/>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ck">
        <color rgb="FF0000FF"/>
      </left>
      <right style="thin">
        <color rgb="FF000000"/>
      </right>
      <top style="thick">
        <color rgb="FF0000FF"/>
      </top>
      <bottom style="thick">
        <color rgb="FF0000FF"/>
      </bottom>
      <diagonal/>
    </border>
    <border>
      <left style="thin">
        <color rgb="FF000000"/>
      </left>
      <right style="thin">
        <color rgb="FF000000"/>
      </right>
      <top style="thick">
        <color rgb="FF0000FF"/>
      </top>
      <bottom style="thick">
        <color rgb="FF0000FF"/>
      </bottom>
      <diagonal/>
    </border>
    <border>
      <left style="thin">
        <color rgb="FF000000"/>
      </left>
      <right style="thick">
        <color rgb="FF0000FF"/>
      </right>
      <top style="thick">
        <color rgb="FF0000FF"/>
      </top>
      <bottom style="thick">
        <color rgb="FF0000FF"/>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6">
    <xf numFmtId="0" fontId="0" fillId="0" borderId="0" xfId="0" applyFont="1" applyAlignment="1"/>
    <xf numFmtId="0" fontId="1" fillId="0" borderId="0" xfId="0" applyFont="1" applyAlignment="1"/>
    <xf numFmtId="0" fontId="1" fillId="0" borderId="1" xfId="0" applyFont="1" applyBorder="1" applyAlignment="1"/>
    <xf numFmtId="0" fontId="2" fillId="2" borderId="0" xfId="0" applyFont="1" applyFill="1" applyAlignment="1"/>
    <xf numFmtId="0" fontId="2" fillId="2" borderId="1" xfId="0" applyFont="1" applyFill="1" applyBorder="1" applyAlignment="1"/>
    <xf numFmtId="0" fontId="1" fillId="0" borderId="4" xfId="0" applyFont="1" applyBorder="1" applyAlignment="1">
      <alignment horizontal="right"/>
    </xf>
    <xf numFmtId="0" fontId="1" fillId="0" borderId="4" xfId="0" applyFont="1" applyBorder="1" applyAlignment="1"/>
    <xf numFmtId="0" fontId="1" fillId="0" borderId="4" xfId="0" applyFont="1" applyBorder="1" applyAlignment="1"/>
    <xf numFmtId="0" fontId="5" fillId="0" borderId="4" xfId="0" applyFont="1" applyBorder="1" applyAlignment="1"/>
    <xf numFmtId="0" fontId="1" fillId="0" borderId="0" xfId="0" applyFont="1" applyAlignment="1">
      <alignment horizontal="right"/>
    </xf>
    <xf numFmtId="0" fontId="1" fillId="0" borderId="0" xfId="0" applyFont="1" applyAlignment="1"/>
    <xf numFmtId="0" fontId="1" fillId="0" borderId="0" xfId="0" applyFont="1" applyAlignment="1"/>
    <xf numFmtId="0" fontId="6" fillId="0" borderId="0" xfId="0" applyFont="1" applyAlignment="1"/>
    <xf numFmtId="0" fontId="7" fillId="0" borderId="0" xfId="0" applyFont="1" applyAlignment="1">
      <alignment horizontal="left"/>
    </xf>
    <xf numFmtId="0" fontId="8" fillId="0" borderId="0" xfId="0" applyFont="1" applyAlignment="1"/>
    <xf numFmtId="0" fontId="9" fillId="5" borderId="0" xfId="0" applyFont="1" applyFill="1" applyAlignment="1">
      <alignment horizontal="center"/>
    </xf>
    <xf numFmtId="55" fontId="9" fillId="6" borderId="20" xfId="0" applyNumberFormat="1" applyFont="1" applyFill="1" applyBorder="1" applyAlignment="1">
      <alignment horizontal="center"/>
    </xf>
    <xf numFmtId="55" fontId="9" fillId="6" borderId="2" xfId="0" applyNumberFormat="1" applyFont="1" applyFill="1" applyBorder="1" applyAlignment="1">
      <alignment horizontal="center"/>
    </xf>
    <xf numFmtId="0" fontId="9" fillId="6" borderId="2" xfId="0" applyFont="1" applyFill="1" applyBorder="1" applyAlignment="1">
      <alignment horizontal="center"/>
    </xf>
    <xf numFmtId="0" fontId="10" fillId="7" borderId="22" xfId="0" applyFont="1" applyFill="1" applyBorder="1" applyAlignment="1"/>
    <xf numFmtId="0" fontId="10" fillId="7" borderId="2" xfId="0" applyFont="1" applyFill="1" applyBorder="1" applyAlignment="1">
      <alignment horizontal="right"/>
    </xf>
    <xf numFmtId="0" fontId="10" fillId="0" borderId="2" xfId="0" applyFont="1" applyBorder="1" applyAlignment="1"/>
    <xf numFmtId="0" fontId="10" fillId="0" borderId="2" xfId="0" applyFont="1" applyBorder="1" applyAlignment="1">
      <alignment horizontal="right"/>
    </xf>
    <xf numFmtId="0" fontId="10" fillId="8" borderId="2" xfId="0" applyFont="1" applyFill="1" applyBorder="1" applyAlignment="1">
      <alignment horizontal="right"/>
    </xf>
    <xf numFmtId="0" fontId="11" fillId="8" borderId="2" xfId="0" applyFont="1" applyFill="1" applyBorder="1" applyAlignment="1"/>
    <xf numFmtId="0" fontId="11" fillId="8" borderId="2" xfId="0" applyFont="1" applyFill="1" applyBorder="1" applyAlignment="1">
      <alignment horizontal="right"/>
    </xf>
    <xf numFmtId="0" fontId="12" fillId="0" borderId="2" xfId="0" applyFont="1" applyBorder="1" applyAlignment="1">
      <alignment horizontal="right"/>
    </xf>
    <xf numFmtId="0" fontId="12" fillId="8" borderId="2" xfId="0" applyFont="1" applyFill="1" applyBorder="1" applyAlignment="1">
      <alignment horizontal="right"/>
    </xf>
    <xf numFmtId="0" fontId="9" fillId="5" borderId="2" xfId="0" applyFont="1" applyFill="1" applyBorder="1" applyAlignment="1">
      <alignment horizontal="center"/>
    </xf>
    <xf numFmtId="0" fontId="11" fillId="0" borderId="2" xfId="0" applyFont="1" applyBorder="1" applyAlignment="1">
      <alignment horizontal="right"/>
    </xf>
    <xf numFmtId="0" fontId="10" fillId="0" borderId="3" xfId="0" applyFont="1" applyBorder="1" applyAlignment="1">
      <alignment horizontal="right"/>
    </xf>
    <xf numFmtId="0" fontId="12" fillId="0" borderId="32" xfId="0" applyFont="1" applyBorder="1" applyAlignment="1">
      <alignment horizontal="right"/>
    </xf>
    <xf numFmtId="0" fontId="9" fillId="6" borderId="22" xfId="0" applyFont="1" applyFill="1" applyBorder="1" applyAlignment="1">
      <alignment horizontal="center"/>
    </xf>
    <xf numFmtId="0" fontId="12" fillId="0" borderId="21" xfId="0" applyFont="1" applyBorder="1" applyAlignment="1">
      <alignment horizontal="right"/>
    </xf>
    <xf numFmtId="0" fontId="12" fillId="0" borderId="33" xfId="0" applyFont="1" applyBorder="1" applyAlignment="1">
      <alignment horizontal="right"/>
    </xf>
    <xf numFmtId="0" fontId="10" fillId="0" borderId="21" xfId="0" applyFont="1" applyBorder="1" applyAlignment="1">
      <alignment horizontal="right"/>
    </xf>
    <xf numFmtId="0" fontId="10" fillId="8" borderId="33" xfId="0" applyFont="1" applyFill="1" applyBorder="1" applyAlignment="1">
      <alignment horizontal="right"/>
    </xf>
    <xf numFmtId="0" fontId="12" fillId="8" borderId="33" xfId="0" applyFont="1" applyFill="1" applyBorder="1" applyAlignment="1">
      <alignment horizontal="right"/>
    </xf>
    <xf numFmtId="0" fontId="10" fillId="0" borderId="21" xfId="0" applyFont="1" applyBorder="1" applyAlignment="1"/>
    <xf numFmtId="0" fontId="12" fillId="0" borderId="41" xfId="0" applyFont="1" applyBorder="1" applyAlignment="1">
      <alignment horizontal="right"/>
    </xf>
    <xf numFmtId="0" fontId="12" fillId="0" borderId="42" xfId="0" applyFont="1" applyBorder="1" applyAlignment="1">
      <alignment horizontal="right"/>
    </xf>
    <xf numFmtId="0" fontId="10" fillId="8" borderId="43" xfId="0" applyFont="1" applyFill="1" applyBorder="1" applyAlignment="1">
      <alignment horizontal="right"/>
    </xf>
    <xf numFmtId="0" fontId="10" fillId="8" borderId="31" xfId="0" applyFont="1" applyFill="1" applyBorder="1" applyAlignment="1">
      <alignment horizontal="right"/>
    </xf>
    <xf numFmtId="0" fontId="11" fillId="0" borderId="21" xfId="0" applyFont="1" applyBorder="1" applyAlignment="1">
      <alignment horizontal="right"/>
    </xf>
    <xf numFmtId="0" fontId="7" fillId="0" borderId="1" xfId="0" applyFont="1" applyBorder="1" applyAlignment="1"/>
    <xf numFmtId="0" fontId="1" fillId="3" borderId="2" xfId="0" applyFont="1" applyFill="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3" xfId="0" applyFont="1" applyBorder="1" applyAlignment="1">
      <alignment vertical="center" wrapText="1"/>
    </xf>
    <xf numFmtId="0" fontId="4" fillId="0" borderId="3" xfId="0" applyFont="1" applyBorder="1" applyAlignment="1">
      <alignment vertical="center" wrapText="1"/>
    </xf>
    <xf numFmtId="0" fontId="1" fillId="0" borderId="0" xfId="0" applyFont="1" applyAlignment="1">
      <alignment wrapText="1"/>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6" fillId="0" borderId="0" xfId="0" applyFont="1" applyBorder="1" applyAlignment="1">
      <alignment vertical="center" wrapText="1"/>
    </xf>
    <xf numFmtId="0" fontId="18" fillId="0" borderId="0" xfId="0" applyFont="1" applyBorder="1" applyAlignment="1">
      <alignment wrapText="1"/>
    </xf>
    <xf numFmtId="0" fontId="19" fillId="0" borderId="0" xfId="0" applyFont="1" applyBorder="1" applyAlignment="1">
      <alignment wrapText="1"/>
    </xf>
    <xf numFmtId="0" fontId="3" fillId="0" borderId="0" xfId="0" applyFont="1" applyAlignment="1"/>
    <xf numFmtId="0" fontId="16" fillId="0" borderId="0" xfId="0" applyFont="1" applyAlignment="1"/>
    <xf numFmtId="0" fontId="22" fillId="0" borderId="0" xfId="0" applyFont="1" applyAlignment="1">
      <alignment horizontal="left"/>
    </xf>
    <xf numFmtId="0" fontId="19" fillId="0" borderId="0" xfId="0" applyFont="1" applyAlignment="1"/>
    <xf numFmtId="0" fontId="16" fillId="0" borderId="0" xfId="0" applyFont="1" applyAlignment="1">
      <alignment vertical="center"/>
    </xf>
    <xf numFmtId="0" fontId="9" fillId="5" borderId="13" xfId="0" applyFont="1" applyFill="1" applyBorder="1" applyAlignment="1"/>
    <xf numFmtId="0" fontId="23" fillId="0" borderId="0" xfId="0" applyFont="1" applyAlignment="1"/>
    <xf numFmtId="0" fontId="9" fillId="0" borderId="0" xfId="0" applyFont="1" applyAlignment="1"/>
    <xf numFmtId="0" fontId="24" fillId="0" borderId="0" xfId="0" applyFont="1" applyAlignment="1"/>
    <xf numFmtId="0" fontId="9" fillId="5" borderId="34" xfId="0" applyFont="1" applyFill="1" applyBorder="1" applyAlignment="1"/>
    <xf numFmtId="0" fontId="9" fillId="5" borderId="39" xfId="0" applyFont="1" applyFill="1" applyBorder="1" applyAlignment="1"/>
    <xf numFmtId="0" fontId="9" fillId="5" borderId="40" xfId="0" applyFont="1" applyFill="1" applyBorder="1" applyAlignment="1"/>
    <xf numFmtId="0" fontId="10" fillId="0" borderId="2" xfId="0" applyFont="1" applyFill="1" applyBorder="1" applyAlignment="1">
      <alignment horizontal="right"/>
    </xf>
    <xf numFmtId="0" fontId="9" fillId="5" borderId="22" xfId="0" applyFont="1" applyFill="1" applyBorder="1" applyAlignment="1">
      <alignment horizontal="center"/>
    </xf>
    <xf numFmtId="55" fontId="9" fillId="6" borderId="22" xfId="0" applyNumberFormat="1" applyFont="1" applyFill="1" applyBorder="1" applyAlignment="1">
      <alignment horizontal="center"/>
    </xf>
    <xf numFmtId="0" fontId="9" fillId="5" borderId="44" xfId="0" applyFont="1" applyFill="1" applyBorder="1" applyAlignment="1">
      <alignment horizontal="center"/>
    </xf>
    <xf numFmtId="55" fontId="9" fillId="6" borderId="44" xfId="0" applyNumberFormat="1" applyFont="1" applyFill="1" applyBorder="1" applyAlignment="1">
      <alignment horizontal="center"/>
    </xf>
    <xf numFmtId="0" fontId="9" fillId="6" borderId="44" xfId="0" applyFont="1" applyFill="1" applyBorder="1" applyAlignment="1">
      <alignment horizontal="center"/>
    </xf>
    <xf numFmtId="0" fontId="10" fillId="7" borderId="44" xfId="0" applyFont="1" applyFill="1" applyBorder="1" applyAlignment="1"/>
    <xf numFmtId="0" fontId="25" fillId="9" borderId="44" xfId="0" applyFont="1" applyFill="1" applyBorder="1" applyAlignment="1">
      <alignment horizontal="right" wrapText="1"/>
    </xf>
    <xf numFmtId="0" fontId="10" fillId="0" borderId="44" xfId="0" applyFont="1" applyBorder="1" applyAlignment="1"/>
    <xf numFmtId="0" fontId="14" fillId="0" borderId="44" xfId="0" applyFont="1" applyBorder="1" applyAlignment="1">
      <alignment wrapText="1"/>
    </xf>
    <xf numFmtId="0" fontId="25" fillId="10" borderId="44" xfId="0" applyFont="1" applyFill="1" applyBorder="1" applyAlignment="1">
      <alignment horizontal="right" wrapText="1"/>
    </xf>
    <xf numFmtId="0" fontId="11" fillId="8" borderId="44" xfId="0" applyFont="1" applyFill="1" applyBorder="1" applyAlignment="1"/>
    <xf numFmtId="0" fontId="26" fillId="10" borderId="44" xfId="0" applyFont="1" applyFill="1" applyBorder="1" applyAlignment="1">
      <alignment horizontal="right" wrapText="1"/>
    </xf>
    <xf numFmtId="0" fontId="9" fillId="5" borderId="14" xfId="0" applyFont="1" applyFill="1" applyBorder="1" applyAlignment="1">
      <alignment horizontal="center"/>
    </xf>
    <xf numFmtId="0" fontId="18" fillId="0" borderId="15" xfId="0" applyFont="1" applyBorder="1"/>
    <xf numFmtId="0" fontId="18" fillId="0" borderId="16" xfId="0" applyFont="1" applyBorder="1"/>
    <xf numFmtId="0" fontId="18" fillId="0" borderId="17" xfId="0" applyFont="1" applyBorder="1"/>
    <xf numFmtId="0" fontId="24" fillId="0" borderId="1" xfId="0" applyFont="1" applyBorder="1" applyAlignment="1"/>
    <xf numFmtId="0" fontId="18" fillId="0" borderId="1" xfId="0" applyFont="1" applyBorder="1"/>
    <xf numFmtId="0" fontId="18" fillId="0" borderId="18" xfId="0" applyFont="1" applyBorder="1"/>
    <xf numFmtId="0" fontId="24" fillId="0" borderId="19" xfId="0" applyFont="1" applyBorder="1" applyAlignment="1"/>
    <xf numFmtId="0" fontId="18" fillId="0" borderId="19" xfId="0" applyFont="1" applyBorder="1"/>
    <xf numFmtId="0" fontId="18" fillId="0" borderId="20" xfId="0" applyFont="1" applyBorder="1"/>
    <xf numFmtId="0" fontId="24" fillId="0" borderId="21" xfId="0" applyFont="1" applyBorder="1" applyAlignment="1"/>
    <xf numFmtId="0" fontId="13" fillId="0" borderId="5" xfId="0" applyFont="1" applyBorder="1" applyAlignment="1">
      <alignment horizontal="left" vertical="center" wrapText="1"/>
    </xf>
    <xf numFmtId="0" fontId="18" fillId="0" borderId="6" xfId="0" applyFont="1" applyBorder="1" applyAlignment="1">
      <alignment wrapText="1"/>
    </xf>
    <xf numFmtId="0" fontId="18" fillId="0" borderId="7" xfId="0" applyFont="1" applyBorder="1" applyAlignment="1">
      <alignment wrapText="1"/>
    </xf>
    <xf numFmtId="0" fontId="18" fillId="0" borderId="8" xfId="0" applyFont="1" applyBorder="1" applyAlignment="1">
      <alignment wrapText="1"/>
    </xf>
    <xf numFmtId="0" fontId="19" fillId="0" borderId="0" xfId="0" applyFont="1" applyAlignment="1">
      <alignment wrapText="1"/>
    </xf>
    <xf numFmtId="0" fontId="18" fillId="0" borderId="9" xfId="0" applyFont="1" applyBorder="1" applyAlignment="1">
      <alignment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7" fillId="0" borderId="23" xfId="0" applyFont="1" applyBorder="1" applyAlignment="1">
      <alignment vertical="center" wrapText="1"/>
    </xf>
    <xf numFmtId="0" fontId="18" fillId="0" borderId="24" xfId="0" applyFont="1" applyBorder="1" applyAlignment="1">
      <alignment wrapText="1"/>
    </xf>
    <xf numFmtId="0" fontId="18" fillId="0" borderId="25" xfId="0" applyFont="1" applyBorder="1" applyAlignment="1">
      <alignment wrapText="1"/>
    </xf>
    <xf numFmtId="0" fontId="18" fillId="0" borderId="26" xfId="0" applyFont="1" applyBorder="1" applyAlignment="1">
      <alignment wrapText="1"/>
    </xf>
    <xf numFmtId="0" fontId="18" fillId="0" borderId="27" xfId="0" applyFont="1" applyBorder="1" applyAlignment="1">
      <alignment wrapText="1"/>
    </xf>
    <xf numFmtId="0" fontId="18" fillId="0" borderId="28" xfId="0" applyFont="1" applyBorder="1" applyAlignment="1">
      <alignment wrapText="1"/>
    </xf>
    <xf numFmtId="0" fontId="18" fillId="0" borderId="29" xfId="0" applyFont="1" applyBorder="1" applyAlignment="1">
      <alignment wrapText="1"/>
    </xf>
    <xf numFmtId="0" fontId="18" fillId="0" borderId="30" xfId="0" applyFont="1" applyBorder="1" applyAlignment="1">
      <alignment wrapText="1"/>
    </xf>
    <xf numFmtId="0" fontId="9" fillId="5" borderId="35" xfId="0" applyFont="1" applyFill="1" applyBorder="1" applyAlignment="1">
      <alignment horizontal="center"/>
    </xf>
    <xf numFmtId="0" fontId="18" fillId="0" borderId="36" xfId="0" applyFont="1" applyBorder="1"/>
    <xf numFmtId="0" fontId="18" fillId="0" borderId="37" xfId="0" applyFont="1" applyBorder="1"/>
    <xf numFmtId="0" fontId="18" fillId="0" borderId="38" xfId="0" applyFont="1" applyBorder="1"/>
  </cellXfs>
  <cellStyles count="1">
    <cellStyle name="標準" xfId="0" builtinId="0"/>
  </cellStyles>
  <dxfs count="15">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19050</xdr:colOff>
      <xdr:row>1</xdr:row>
      <xdr:rowOff>209550</xdr:rowOff>
    </xdr:from>
    <xdr:to>
      <xdr:col>16</xdr:col>
      <xdr:colOff>133350</xdr:colOff>
      <xdr:row>8</xdr:row>
      <xdr:rowOff>57151</xdr:rowOff>
    </xdr:to>
    <xdr:sp macro="" textlink="">
      <xdr:nvSpPr>
        <xdr:cNvPr id="2" name="正方形/長方形 1"/>
        <xdr:cNvSpPr/>
      </xdr:nvSpPr>
      <xdr:spPr>
        <a:xfrm>
          <a:off x="7553325" y="419100"/>
          <a:ext cx="7210425" cy="1666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游ゴシック" panose="020B0400000000000000" pitchFamily="50" charset="-128"/>
              <a:ea typeface="游ゴシック" panose="020B0400000000000000" pitchFamily="50" charset="-128"/>
            </a:rPr>
            <a:t>ポイント</a:t>
          </a:r>
        </a:p>
        <a:p>
          <a:pPr algn="l"/>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a:t>
          </a:r>
          <a:r>
            <a:rPr kumimoji="1" lang="en-US" altLang="ja-JP" sz="1100">
              <a:latin typeface="游ゴシック" panose="020B0400000000000000" pitchFamily="50" charset="-128"/>
              <a:ea typeface="游ゴシック" panose="020B0400000000000000" pitchFamily="50" charset="-128"/>
            </a:rPr>
            <a:t>CV</a:t>
          </a:r>
          <a:r>
            <a:rPr kumimoji="1" lang="ja-JP" altLang="en-US" sz="1100">
              <a:latin typeface="游ゴシック" panose="020B0400000000000000" pitchFamily="50" charset="-128"/>
              <a:ea typeface="游ゴシック" panose="020B0400000000000000" pitchFamily="50" charset="-128"/>
            </a:rPr>
            <a:t>施策の目標進捗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は背景がオレンジ色の部分には数式が入力されています。</a:t>
          </a:r>
        </a:p>
        <a:p>
          <a:pPr algn="l"/>
          <a:r>
            <a:rPr kumimoji="1" lang="ja-JP" altLang="en-US" sz="1100">
              <a:latin typeface="游ゴシック" panose="020B0400000000000000" pitchFamily="50" charset="-128"/>
              <a:ea typeface="游ゴシック" panose="020B0400000000000000" pitchFamily="50" charset="-128"/>
            </a:rPr>
            <a:t>　数値の編集は背景が白い部分のみにしてください。</a:t>
          </a:r>
        </a:p>
        <a:p>
          <a:pPr algn="l"/>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a:t>
          </a:r>
          <a:r>
            <a:rPr kumimoji="1" lang="en-US" altLang="ja-JP" sz="1100">
              <a:latin typeface="游ゴシック" panose="020B0400000000000000" pitchFamily="50" charset="-128"/>
              <a:ea typeface="游ゴシック" panose="020B0400000000000000" pitchFamily="50" charset="-128"/>
            </a:rPr>
            <a:t>CV</a:t>
          </a:r>
          <a:r>
            <a:rPr kumimoji="1" lang="ja-JP" altLang="en-US" sz="1100">
              <a:latin typeface="游ゴシック" panose="020B0400000000000000" pitchFamily="50" charset="-128"/>
              <a:ea typeface="游ゴシック" panose="020B0400000000000000" pitchFamily="50" charset="-128"/>
            </a:rPr>
            <a:t>ポイント施策の目標</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施策名</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施策</a:t>
          </a:r>
          <a:r>
            <a:rPr kumimoji="1" lang="en-US" altLang="ja-JP" sz="1100">
              <a:latin typeface="游ゴシック" panose="020B0400000000000000" pitchFamily="50" charset="-128"/>
              <a:ea typeface="游ゴシック" panose="020B0400000000000000" pitchFamily="50" charset="-128"/>
            </a:rPr>
            <a:t>A)</a:t>
          </a:r>
          <a:r>
            <a:rPr kumimoji="1" lang="ja-JP" altLang="en-US" sz="1100">
              <a:latin typeface="游ゴシック" panose="020B0400000000000000" pitchFamily="50" charset="-128"/>
              <a:ea typeface="游ゴシック" panose="020B0400000000000000" pitchFamily="50" charset="-128"/>
            </a:rPr>
            <a:t>などを実際の施策名に書き換えることで、分かりやすくなります。</a:t>
          </a:r>
        </a:p>
        <a:p>
          <a:pPr algn="l"/>
          <a:r>
            <a:rPr kumimoji="1" lang="ja-JP" altLang="en-US" sz="1100">
              <a:latin typeface="游ゴシック" panose="020B0400000000000000" pitchFamily="50" charset="-128"/>
              <a:ea typeface="游ゴシック" panose="020B0400000000000000" pitchFamily="50" charset="-128"/>
            </a:rPr>
            <a:t>・①の手順を行うと、自動的に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a:t>
          </a:r>
          <a:r>
            <a:rPr kumimoji="1" lang="en-US" altLang="ja-JP" sz="1100">
              <a:latin typeface="游ゴシック" panose="020B0400000000000000" pitchFamily="50" charset="-128"/>
              <a:ea typeface="游ゴシック" panose="020B0400000000000000" pitchFamily="50" charset="-128"/>
            </a:rPr>
            <a:t>CV</a:t>
          </a:r>
          <a:r>
            <a:rPr kumimoji="1" lang="ja-JP" altLang="en-US" sz="1100">
              <a:latin typeface="游ゴシック" panose="020B0400000000000000" pitchFamily="50" charset="-128"/>
              <a:ea typeface="游ゴシック" panose="020B0400000000000000" pitchFamily="50" charset="-128"/>
            </a:rPr>
            <a:t>施策の目標進捗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目標</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件</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と</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通期</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目標</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件</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に値が出力されます。</a:t>
          </a:r>
        </a:p>
        <a:p>
          <a:pPr algn="l"/>
          <a:r>
            <a:rPr kumimoji="1" lang="ja-JP" altLang="en-US" sz="1100">
              <a:latin typeface="游ゴシック" panose="020B0400000000000000" pitchFamily="50" charset="-128"/>
              <a:ea typeface="游ゴシック" panose="020B0400000000000000" pitchFamily="50" charset="-128"/>
            </a:rPr>
            <a:t>・②の手順を行うと、自動的に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a:t>
          </a:r>
          <a:r>
            <a:rPr kumimoji="1" lang="en-US" altLang="ja-JP" sz="1100">
              <a:latin typeface="游ゴシック" panose="020B0400000000000000" pitchFamily="50" charset="-128"/>
              <a:ea typeface="游ゴシック" panose="020B0400000000000000" pitchFamily="50" charset="-128"/>
            </a:rPr>
            <a:t>CV</a:t>
          </a:r>
          <a:r>
            <a:rPr kumimoji="1" lang="ja-JP" altLang="en-US" sz="1100">
              <a:latin typeface="游ゴシック" panose="020B0400000000000000" pitchFamily="50" charset="-128"/>
              <a:ea typeface="游ゴシック" panose="020B0400000000000000" pitchFamily="50" charset="-128"/>
            </a:rPr>
            <a:t>施策の目標進捗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達成率</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と</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通期</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に値が出力されます。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809625</xdr:colOff>
      <xdr:row>1</xdr:row>
      <xdr:rowOff>57150</xdr:rowOff>
    </xdr:from>
    <xdr:to>
      <xdr:col>17</xdr:col>
      <xdr:colOff>361950</xdr:colOff>
      <xdr:row>8</xdr:row>
      <xdr:rowOff>0</xdr:rowOff>
    </xdr:to>
    <xdr:sp macro="" textlink="">
      <xdr:nvSpPr>
        <xdr:cNvPr id="2" name="正方形/長方形 1"/>
        <xdr:cNvSpPr/>
      </xdr:nvSpPr>
      <xdr:spPr>
        <a:xfrm>
          <a:off x="8162925" y="266700"/>
          <a:ext cx="7486650" cy="1800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游ゴシック" panose="020B0400000000000000" pitchFamily="50" charset="-128"/>
              <a:ea typeface="游ゴシック" panose="020B0400000000000000" pitchFamily="50" charset="-128"/>
            </a:rPr>
            <a:t>ポイント</a:t>
          </a:r>
        </a:p>
        <a:p>
          <a:pPr algn="l"/>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各流入経路の目標進捗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は背景がオレンジ色の部分には数式が入力されています。</a:t>
          </a:r>
        </a:p>
        <a:p>
          <a:pPr algn="l"/>
          <a:r>
            <a:rPr kumimoji="1" lang="ja-JP" altLang="en-US" sz="1100">
              <a:latin typeface="游ゴシック" panose="020B0400000000000000" pitchFamily="50" charset="-128"/>
              <a:ea typeface="游ゴシック" panose="020B0400000000000000" pitchFamily="50" charset="-128"/>
            </a:rPr>
            <a:t>　数値の編集は背景が白い部分のみにしてください。</a:t>
          </a:r>
        </a:p>
        <a:p>
          <a:pPr algn="l"/>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流入経路名</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の流入経路</a:t>
          </a:r>
          <a:r>
            <a:rPr kumimoji="1" lang="en-US" altLang="ja-JP" sz="1100">
              <a:latin typeface="游ゴシック" panose="020B0400000000000000" pitchFamily="50" charset="-128"/>
              <a:ea typeface="游ゴシック" panose="020B0400000000000000" pitchFamily="50" charset="-128"/>
            </a:rPr>
            <a:t>A</a:t>
          </a:r>
          <a:r>
            <a:rPr kumimoji="1" lang="ja-JP" altLang="en-US" sz="1100">
              <a:latin typeface="游ゴシック" panose="020B0400000000000000" pitchFamily="50" charset="-128"/>
              <a:ea typeface="游ゴシック" panose="020B0400000000000000" pitchFamily="50" charset="-128"/>
            </a:rPr>
            <a:t>などを実際の施策名に書き換えることで、分かりやすくなります。</a:t>
          </a:r>
        </a:p>
        <a:p>
          <a:pPr algn="l"/>
          <a:r>
            <a:rPr kumimoji="1" lang="ja-JP" altLang="en-US" sz="1100">
              <a:latin typeface="游ゴシック" panose="020B0400000000000000" pitchFamily="50" charset="-128"/>
              <a:ea typeface="游ゴシック" panose="020B0400000000000000" pitchFamily="50" charset="-128"/>
            </a:rPr>
            <a:t>・①の手順を行うと、自動的に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各流入経路の目標進捗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目標</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件</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と</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通期</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目標</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件</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に値が出力されます。</a:t>
          </a:r>
        </a:p>
        <a:p>
          <a:pPr algn="l"/>
          <a:r>
            <a:rPr kumimoji="1" lang="ja-JP" altLang="en-US" sz="1100">
              <a:latin typeface="游ゴシック" panose="020B0400000000000000" pitchFamily="50" charset="-128"/>
              <a:ea typeface="游ゴシック" panose="020B0400000000000000" pitchFamily="50" charset="-128"/>
            </a:rPr>
            <a:t>・②の手順を行うと、自動的に</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各流入経路の目標進捗</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の</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達成率</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と</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通期</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に値が出力されます。</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E13"/>
  <sheetViews>
    <sheetView workbookViewId="0">
      <selection activeCell="D15" sqref="D15"/>
    </sheetView>
  </sheetViews>
  <sheetFormatPr defaultColWidth="12.5703125" defaultRowHeight="15.75" customHeight="1" x14ac:dyDescent="0.2"/>
  <cols>
    <col min="1" max="1" width="4.85546875" customWidth="1"/>
    <col min="2" max="2" width="8.28515625" customWidth="1"/>
    <col min="3" max="3" width="29.42578125" customWidth="1"/>
    <col min="4" max="4" width="97.42578125" customWidth="1"/>
    <col min="5" max="5" width="31.5703125" customWidth="1"/>
  </cols>
  <sheetData>
    <row r="2" spans="2:5" ht="33" x14ac:dyDescent="0.65">
      <c r="B2" s="44" t="s">
        <v>0</v>
      </c>
      <c r="C2" s="1"/>
      <c r="D2" s="2"/>
      <c r="E2" s="2"/>
    </row>
    <row r="3" spans="2:5" ht="15.75" customHeight="1" x14ac:dyDescent="0.35">
      <c r="B3" s="3" t="s">
        <v>1</v>
      </c>
      <c r="C3" s="3" t="s">
        <v>2</v>
      </c>
      <c r="D3" s="4" t="s">
        <v>3</v>
      </c>
      <c r="E3" s="4" t="s">
        <v>4</v>
      </c>
    </row>
    <row r="4" spans="2:5" ht="56.25" x14ac:dyDescent="0.2">
      <c r="B4" s="53">
        <v>1</v>
      </c>
      <c r="C4" s="45" t="s">
        <v>5</v>
      </c>
      <c r="D4" s="46" t="s">
        <v>6</v>
      </c>
      <c r="E4" s="47" t="s">
        <v>5</v>
      </c>
    </row>
    <row r="5" spans="2:5" ht="37.5" x14ac:dyDescent="0.2">
      <c r="B5" s="53">
        <v>2</v>
      </c>
      <c r="C5" s="45" t="s">
        <v>7</v>
      </c>
      <c r="D5" s="46" t="s">
        <v>8</v>
      </c>
      <c r="E5" s="47" t="s">
        <v>7</v>
      </c>
    </row>
    <row r="6" spans="2:5" ht="56.25" x14ac:dyDescent="0.2">
      <c r="B6" s="54">
        <v>3</v>
      </c>
      <c r="C6" s="48" t="s">
        <v>9</v>
      </c>
      <c r="D6" s="46" t="s">
        <v>10</v>
      </c>
      <c r="E6" s="47" t="s">
        <v>9</v>
      </c>
    </row>
    <row r="7" spans="2:5" ht="37.5" x14ac:dyDescent="0.2">
      <c r="B7" s="55">
        <v>4</v>
      </c>
      <c r="C7" s="49" t="s">
        <v>11</v>
      </c>
      <c r="D7" s="50" t="s">
        <v>12</v>
      </c>
      <c r="E7" s="51" t="s">
        <v>11</v>
      </c>
    </row>
    <row r="8" spans="2:5" ht="15.75" customHeight="1" x14ac:dyDescent="0.4">
      <c r="B8" s="5"/>
      <c r="C8" s="6"/>
      <c r="D8" s="7"/>
      <c r="E8" s="8"/>
    </row>
    <row r="9" spans="2:5" ht="15.75" customHeight="1" x14ac:dyDescent="0.4">
      <c r="B9" s="9"/>
      <c r="C9" s="10"/>
      <c r="D9" s="52"/>
      <c r="E9" s="12"/>
    </row>
    <row r="10" spans="2:5" ht="15.75" customHeight="1" x14ac:dyDescent="0.4">
      <c r="B10" s="9"/>
      <c r="C10" s="10"/>
      <c r="D10" s="11"/>
      <c r="E10" s="12"/>
    </row>
    <row r="11" spans="2:5" ht="15.75" customHeight="1" x14ac:dyDescent="0.4">
      <c r="B11" s="9"/>
      <c r="C11" s="10"/>
      <c r="D11" s="11"/>
      <c r="E11" s="12"/>
    </row>
    <row r="12" spans="2:5" ht="15.75" customHeight="1" x14ac:dyDescent="0.4">
      <c r="B12" s="9"/>
      <c r="C12" s="10"/>
      <c r="D12" s="11"/>
      <c r="E12" s="12"/>
    </row>
    <row r="13" spans="2:5" ht="15.75" customHeight="1" x14ac:dyDescent="0.4">
      <c r="B13" s="9"/>
      <c r="C13" s="10"/>
      <c r="D13" s="10"/>
      <c r="E13" s="12"/>
    </row>
  </sheetData>
  <phoneticPr fontId="15"/>
  <hyperlinks>
    <hyperlink ref="E4" location="'【雛型】各施策の効果確認'!A1" display="【雛型】各施策の効果確認"/>
    <hyperlink ref="E5" location="'【具体例】各施策の効果確認'!A1" display="【具体例】各施策の効果確認"/>
    <hyperlink ref="E6" location="'【雛型】原因分析①流入経路別'!A1" display="【雛型】原因分析①流入経路別"/>
    <hyperlink ref="E7" location="'【具体例】原因分析①流入経路別'!A1" display="【具体例】原因分析①流入経路別"/>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outlinePr summaryBelow="0" summaryRight="0"/>
  </sheetPr>
  <dimension ref="B2:Q38"/>
  <sheetViews>
    <sheetView tabSelected="1" workbookViewId="0">
      <pane xSplit="2" topLeftCell="C1" activePane="topRight" state="frozen"/>
      <selection pane="topRight"/>
    </sheetView>
  </sheetViews>
  <sheetFormatPr defaultColWidth="12.5703125" defaultRowHeight="16.5" x14ac:dyDescent="0.35"/>
  <cols>
    <col min="1" max="1" width="2.7109375" style="62" customWidth="1"/>
    <col min="2" max="2" width="27.7109375" style="62" customWidth="1"/>
    <col min="3" max="4" width="14.7109375" style="62" bestFit="1" customWidth="1"/>
    <col min="5" max="13" width="13.28515625" style="62" bestFit="1" customWidth="1"/>
    <col min="14" max="14" width="14.7109375" style="62" bestFit="1" customWidth="1"/>
    <col min="15" max="15" width="12.7109375" style="62" bestFit="1" customWidth="1"/>
    <col min="16" max="16384" width="12.5703125" style="62"/>
  </cols>
  <sheetData>
    <row r="2" spans="2:17" ht="30" x14ac:dyDescent="0.6">
      <c r="B2" s="61" t="s">
        <v>13</v>
      </c>
      <c r="H2" s="56"/>
      <c r="I2" s="57"/>
      <c r="J2" s="57"/>
      <c r="K2" s="57"/>
      <c r="L2" s="57"/>
      <c r="M2" s="57"/>
      <c r="N2" s="57"/>
      <c r="O2" s="57"/>
    </row>
    <row r="3" spans="2:17" ht="19.5" x14ac:dyDescent="0.4">
      <c r="B3" s="14" t="s">
        <v>14</v>
      </c>
      <c r="H3" s="57"/>
      <c r="I3" s="58"/>
      <c r="J3" s="58"/>
      <c r="K3" s="58"/>
      <c r="L3" s="58"/>
      <c r="M3" s="58"/>
      <c r="N3" s="58"/>
      <c r="O3" s="57"/>
    </row>
    <row r="4" spans="2:17" ht="18.75" x14ac:dyDescent="0.4">
      <c r="B4" s="59" t="s">
        <v>52</v>
      </c>
      <c r="H4" s="57"/>
      <c r="I4" s="58"/>
      <c r="J4" s="58"/>
      <c r="K4" s="58"/>
      <c r="L4" s="58"/>
      <c r="M4" s="58"/>
      <c r="N4" s="58"/>
      <c r="O4" s="57"/>
    </row>
    <row r="5" spans="2:17" ht="18.75" x14ac:dyDescent="0.4">
      <c r="B5" s="59" t="s">
        <v>53</v>
      </c>
      <c r="H5" s="57"/>
      <c r="I5" s="58"/>
      <c r="J5" s="58"/>
      <c r="K5" s="58"/>
      <c r="L5" s="58"/>
      <c r="M5" s="58"/>
      <c r="N5" s="58"/>
      <c r="O5" s="57"/>
    </row>
    <row r="6" spans="2:17" ht="18.75" x14ac:dyDescent="0.4">
      <c r="B6" s="60" t="s">
        <v>15</v>
      </c>
      <c r="H6" s="57"/>
      <c r="I6" s="57"/>
      <c r="J6" s="57"/>
      <c r="K6" s="57"/>
      <c r="L6" s="57"/>
      <c r="M6" s="57"/>
      <c r="N6" s="57"/>
      <c r="O6" s="57"/>
    </row>
    <row r="7" spans="2:17" ht="18.75" x14ac:dyDescent="0.4">
      <c r="B7" s="59" t="s">
        <v>54</v>
      </c>
      <c r="I7" s="63"/>
      <c r="J7" s="63"/>
      <c r="K7" s="63"/>
      <c r="L7" s="63"/>
      <c r="M7" s="63"/>
      <c r="N7" s="63"/>
      <c r="O7" s="63"/>
    </row>
    <row r="8" spans="2:17" ht="18.75" x14ac:dyDescent="0.4">
      <c r="B8" s="60"/>
      <c r="I8" s="63"/>
      <c r="J8" s="63"/>
      <c r="K8" s="63"/>
      <c r="L8" s="63"/>
      <c r="M8" s="63"/>
      <c r="N8" s="63"/>
      <c r="O8" s="63"/>
    </row>
    <row r="9" spans="2:17" ht="30" x14ac:dyDescent="0.6">
      <c r="B9" s="61" t="s">
        <v>16</v>
      </c>
    </row>
    <row r="10" spans="2:17" ht="19.5" x14ac:dyDescent="0.4">
      <c r="B10" s="64" t="s">
        <v>17</v>
      </c>
      <c r="C10" s="84" t="s">
        <v>18</v>
      </c>
      <c r="D10" s="85"/>
      <c r="E10" s="86"/>
      <c r="F10" s="84" t="s">
        <v>19</v>
      </c>
      <c r="G10" s="85"/>
      <c r="H10" s="86"/>
      <c r="I10" s="84" t="s">
        <v>20</v>
      </c>
      <c r="J10" s="85"/>
      <c r="K10" s="86"/>
      <c r="L10" s="84" t="s">
        <v>21</v>
      </c>
      <c r="M10" s="85"/>
      <c r="N10" s="87"/>
      <c r="O10" s="65"/>
      <c r="P10" s="65"/>
      <c r="Q10" s="65"/>
    </row>
    <row r="11" spans="2:17" ht="19.5" x14ac:dyDescent="0.4">
      <c r="B11" s="64" t="s">
        <v>22</v>
      </c>
      <c r="C11" s="91"/>
      <c r="D11" s="92"/>
      <c r="E11" s="93"/>
      <c r="F11" s="91"/>
      <c r="G11" s="92"/>
      <c r="H11" s="93"/>
      <c r="I11" s="94"/>
      <c r="J11" s="92"/>
      <c r="K11" s="93"/>
      <c r="L11" s="91"/>
      <c r="M11" s="92"/>
      <c r="N11" s="93"/>
      <c r="O11" s="65"/>
      <c r="P11" s="65"/>
      <c r="Q11" s="65"/>
    </row>
    <row r="12" spans="2:17" ht="19.5" x14ac:dyDescent="0.4">
      <c r="B12" s="64" t="s">
        <v>23</v>
      </c>
      <c r="C12" s="91"/>
      <c r="D12" s="92"/>
      <c r="E12" s="93"/>
      <c r="F12" s="94"/>
      <c r="G12" s="92"/>
      <c r="H12" s="93"/>
      <c r="I12" s="91"/>
      <c r="J12" s="92"/>
      <c r="K12" s="93"/>
      <c r="L12" s="94"/>
      <c r="M12" s="92"/>
      <c r="N12" s="93"/>
      <c r="O12" s="65"/>
      <c r="P12" s="65"/>
      <c r="Q12" s="65"/>
    </row>
    <row r="13" spans="2:17" ht="19.5" x14ac:dyDescent="0.4">
      <c r="B13" s="66"/>
      <c r="C13" s="66"/>
      <c r="D13" s="66"/>
      <c r="E13" s="66"/>
      <c r="F13" s="66"/>
      <c r="G13" s="66"/>
      <c r="H13" s="66"/>
      <c r="I13" s="66"/>
    </row>
    <row r="14" spans="2:17" ht="30" x14ac:dyDescent="0.6">
      <c r="B14" s="61" t="s">
        <v>24</v>
      </c>
      <c r="C14" s="67"/>
    </row>
    <row r="15" spans="2:17" ht="19.5" x14ac:dyDescent="0.4">
      <c r="B15" s="74" t="str">
        <f>C10</f>
        <v>施策A</v>
      </c>
      <c r="C15" s="75">
        <v>44866</v>
      </c>
      <c r="D15" s="75">
        <v>44896</v>
      </c>
      <c r="E15" s="75">
        <v>44927</v>
      </c>
      <c r="F15" s="75">
        <v>44958</v>
      </c>
      <c r="G15" s="75">
        <v>44986</v>
      </c>
      <c r="H15" s="75">
        <v>45017</v>
      </c>
      <c r="I15" s="75">
        <v>45047</v>
      </c>
      <c r="J15" s="75">
        <v>45078</v>
      </c>
      <c r="K15" s="75">
        <v>45108</v>
      </c>
      <c r="L15" s="75">
        <v>45139</v>
      </c>
      <c r="M15" s="75">
        <v>45170</v>
      </c>
      <c r="N15" s="75">
        <v>45200</v>
      </c>
      <c r="O15" s="76" t="s">
        <v>25</v>
      </c>
    </row>
    <row r="16" spans="2:17" ht="19.5" x14ac:dyDescent="0.4">
      <c r="B16" s="77" t="s">
        <v>26</v>
      </c>
      <c r="C16" s="78">
        <f>ROUNDUP($C11/12,0)</f>
        <v>0</v>
      </c>
      <c r="D16" s="78">
        <f t="shared" ref="D16:N16" si="0">ROUNDUP($C11/12,0)</f>
        <v>0</v>
      </c>
      <c r="E16" s="78">
        <f t="shared" si="0"/>
        <v>0</v>
      </c>
      <c r="F16" s="78">
        <f t="shared" si="0"/>
        <v>0</v>
      </c>
      <c r="G16" s="78">
        <f t="shared" si="0"/>
        <v>0</v>
      </c>
      <c r="H16" s="78">
        <f t="shared" si="0"/>
        <v>0</v>
      </c>
      <c r="I16" s="78">
        <f t="shared" si="0"/>
        <v>0</v>
      </c>
      <c r="J16" s="78">
        <f t="shared" si="0"/>
        <v>0</v>
      </c>
      <c r="K16" s="78">
        <f t="shared" si="0"/>
        <v>0</v>
      </c>
      <c r="L16" s="78">
        <f t="shared" si="0"/>
        <v>0</v>
      </c>
      <c r="M16" s="78">
        <f t="shared" si="0"/>
        <v>0</v>
      </c>
      <c r="N16" s="78">
        <f t="shared" si="0"/>
        <v>0</v>
      </c>
      <c r="O16" s="78">
        <f>$C11</f>
        <v>0</v>
      </c>
    </row>
    <row r="17" spans="2:15" ht="19.5" x14ac:dyDescent="0.4">
      <c r="B17" s="79" t="s">
        <v>27</v>
      </c>
      <c r="C17" s="80"/>
      <c r="D17" s="80"/>
      <c r="E17" s="80"/>
      <c r="F17" s="80"/>
      <c r="G17" s="80"/>
      <c r="H17" s="80"/>
      <c r="I17" s="80"/>
      <c r="J17" s="80"/>
      <c r="K17" s="80"/>
      <c r="L17" s="80"/>
      <c r="M17" s="80"/>
      <c r="N17" s="80"/>
      <c r="O17" s="23">
        <f>SUM(C17:N17)</f>
        <v>0</v>
      </c>
    </row>
    <row r="18" spans="2:15" ht="19.5" x14ac:dyDescent="0.4">
      <c r="B18" s="82" t="s">
        <v>28</v>
      </c>
      <c r="C18" s="25" t="str">
        <f>IFERROR(ROUNDUP(C17/C16*100,0),"--")</f>
        <v>--</v>
      </c>
      <c r="D18" s="83" t="str">
        <f t="shared" ref="D18:O18" si="1">IFERROR(ROUNDUP(D17/D16*100,0),"--")</f>
        <v>--</v>
      </c>
      <c r="E18" s="83" t="str">
        <f t="shared" si="1"/>
        <v>--</v>
      </c>
      <c r="F18" s="83" t="str">
        <f t="shared" si="1"/>
        <v>--</v>
      </c>
      <c r="G18" s="83" t="str">
        <f t="shared" si="1"/>
        <v>--</v>
      </c>
      <c r="H18" s="83" t="str">
        <f t="shared" si="1"/>
        <v>--</v>
      </c>
      <c r="I18" s="83" t="str">
        <f t="shared" si="1"/>
        <v>--</v>
      </c>
      <c r="J18" s="83" t="str">
        <f t="shared" si="1"/>
        <v>--</v>
      </c>
      <c r="K18" s="83" t="str">
        <f t="shared" si="1"/>
        <v>--</v>
      </c>
      <c r="L18" s="83" t="str">
        <f t="shared" si="1"/>
        <v>--</v>
      </c>
      <c r="M18" s="83" t="str">
        <f t="shared" si="1"/>
        <v>--</v>
      </c>
      <c r="N18" s="83" t="str">
        <f t="shared" si="1"/>
        <v>--</v>
      </c>
      <c r="O18" s="83" t="str">
        <f t="shared" si="1"/>
        <v>--</v>
      </c>
    </row>
    <row r="19" spans="2:15" ht="19.5" x14ac:dyDescent="0.4">
      <c r="B19" s="79" t="s">
        <v>29</v>
      </c>
      <c r="C19" s="80"/>
      <c r="D19" s="80"/>
      <c r="E19" s="80"/>
      <c r="F19" s="80"/>
      <c r="G19" s="80"/>
      <c r="H19" s="80"/>
      <c r="I19" s="80"/>
      <c r="J19" s="80"/>
      <c r="K19" s="80"/>
      <c r="L19" s="80"/>
      <c r="M19" s="80"/>
      <c r="N19" s="80"/>
      <c r="O19" s="81">
        <v>0</v>
      </c>
    </row>
    <row r="20" spans="2:15" ht="19.5" x14ac:dyDescent="0.4">
      <c r="B20" s="82" t="s">
        <v>30</v>
      </c>
      <c r="C20" s="83" t="str">
        <f>IFERROR(ROUNDUP(C19/$C12*100,0),"--")</f>
        <v>--</v>
      </c>
      <c r="D20" s="83" t="str">
        <f t="shared" ref="D20:N20" si="2">IFERROR(ROUNDUP(D19/$C12*100,0),"--")</f>
        <v>--</v>
      </c>
      <c r="E20" s="83" t="str">
        <f t="shared" si="2"/>
        <v>--</v>
      </c>
      <c r="F20" s="83" t="str">
        <f t="shared" si="2"/>
        <v>--</v>
      </c>
      <c r="G20" s="83" t="str">
        <f t="shared" si="2"/>
        <v>--</v>
      </c>
      <c r="H20" s="83" t="str">
        <f t="shared" si="2"/>
        <v>--</v>
      </c>
      <c r="I20" s="83" t="str">
        <f t="shared" si="2"/>
        <v>--</v>
      </c>
      <c r="J20" s="83" t="str">
        <f t="shared" si="2"/>
        <v>--</v>
      </c>
      <c r="K20" s="83" t="str">
        <f t="shared" si="2"/>
        <v>--</v>
      </c>
      <c r="L20" s="83" t="str">
        <f t="shared" si="2"/>
        <v>--</v>
      </c>
      <c r="M20" s="83" t="str">
        <f t="shared" si="2"/>
        <v>--</v>
      </c>
      <c r="N20" s="83" t="str">
        <f t="shared" si="2"/>
        <v>--</v>
      </c>
      <c r="O20" s="83" t="str">
        <f>IFERROR(ROUNDUP(O19/$C12*100,0),"--")</f>
        <v>--</v>
      </c>
    </row>
    <row r="21" spans="2:15" ht="19.5" x14ac:dyDescent="0.4">
      <c r="B21" s="72" t="str">
        <f>F10</f>
        <v>施策B</v>
      </c>
      <c r="C21" s="73">
        <v>44866</v>
      </c>
      <c r="D21" s="73">
        <v>44896</v>
      </c>
      <c r="E21" s="73">
        <v>44927</v>
      </c>
      <c r="F21" s="73">
        <v>44958</v>
      </c>
      <c r="G21" s="73">
        <v>44986</v>
      </c>
      <c r="H21" s="73">
        <v>45017</v>
      </c>
      <c r="I21" s="73">
        <v>45047</v>
      </c>
      <c r="J21" s="73">
        <v>45078</v>
      </c>
      <c r="K21" s="73">
        <v>45108</v>
      </c>
      <c r="L21" s="73">
        <v>45139</v>
      </c>
      <c r="M21" s="73">
        <v>45170</v>
      </c>
      <c r="N21" s="73">
        <v>45200</v>
      </c>
      <c r="O21" s="32" t="s">
        <v>25</v>
      </c>
    </row>
    <row r="22" spans="2:15" ht="19.5" x14ac:dyDescent="0.4">
      <c r="B22" s="19" t="s">
        <v>26</v>
      </c>
      <c r="C22" s="20">
        <f>ROUNDUP($F11/12,0)</f>
        <v>0</v>
      </c>
      <c r="D22" s="20">
        <f t="shared" ref="D22:N22" si="3">ROUNDUP($F11/12,0)</f>
        <v>0</v>
      </c>
      <c r="E22" s="20">
        <f t="shared" si="3"/>
        <v>0</v>
      </c>
      <c r="F22" s="20">
        <f t="shared" si="3"/>
        <v>0</v>
      </c>
      <c r="G22" s="20">
        <f t="shared" si="3"/>
        <v>0</v>
      </c>
      <c r="H22" s="20">
        <f t="shared" si="3"/>
        <v>0</v>
      </c>
      <c r="I22" s="20">
        <f t="shared" si="3"/>
        <v>0</v>
      </c>
      <c r="J22" s="20">
        <f t="shared" si="3"/>
        <v>0</v>
      </c>
      <c r="K22" s="20">
        <f t="shared" si="3"/>
        <v>0</v>
      </c>
      <c r="L22" s="20">
        <f t="shared" si="3"/>
        <v>0</v>
      </c>
      <c r="M22" s="20">
        <f t="shared" si="3"/>
        <v>0</v>
      </c>
      <c r="N22" s="20">
        <f t="shared" si="3"/>
        <v>0</v>
      </c>
      <c r="O22" s="20">
        <f>F11</f>
        <v>0</v>
      </c>
    </row>
    <row r="23" spans="2:15" ht="19.5" x14ac:dyDescent="0.4">
      <c r="B23" s="21" t="s">
        <v>27</v>
      </c>
      <c r="C23" s="80"/>
      <c r="D23" s="80"/>
      <c r="E23" s="80"/>
      <c r="F23" s="80"/>
      <c r="G23" s="80"/>
      <c r="H23" s="80"/>
      <c r="I23" s="80"/>
      <c r="J23" s="80"/>
      <c r="K23" s="80"/>
      <c r="L23" s="80"/>
      <c r="M23" s="80"/>
      <c r="N23" s="80"/>
      <c r="O23" s="23">
        <f>SUM(C23:N23)</f>
        <v>0</v>
      </c>
    </row>
    <row r="24" spans="2:15" ht="19.5" x14ac:dyDescent="0.4">
      <c r="B24" s="24" t="s">
        <v>28</v>
      </c>
      <c r="C24" s="25" t="str">
        <f>IFERROR(ROUNDUP(C23/C22*100,0),"--")</f>
        <v>--</v>
      </c>
      <c r="D24" s="25" t="str">
        <f t="shared" ref="D24:N24" si="4">IFERROR(ROUNDUP(D23/D22*100,0),"--")</f>
        <v>--</v>
      </c>
      <c r="E24" s="25" t="str">
        <f t="shared" si="4"/>
        <v>--</v>
      </c>
      <c r="F24" s="25" t="str">
        <f t="shared" si="4"/>
        <v>--</v>
      </c>
      <c r="G24" s="25" t="str">
        <f t="shared" si="4"/>
        <v>--</v>
      </c>
      <c r="H24" s="25" t="str">
        <f t="shared" si="4"/>
        <v>--</v>
      </c>
      <c r="I24" s="25" t="str">
        <f t="shared" si="4"/>
        <v>--</v>
      </c>
      <c r="J24" s="25" t="str">
        <f t="shared" si="4"/>
        <v>--</v>
      </c>
      <c r="K24" s="25" t="str">
        <f t="shared" si="4"/>
        <v>--</v>
      </c>
      <c r="L24" s="25" t="str">
        <f t="shared" si="4"/>
        <v>--</v>
      </c>
      <c r="M24" s="25" t="str">
        <f t="shared" si="4"/>
        <v>--</v>
      </c>
      <c r="N24" s="25" t="str">
        <f t="shared" si="4"/>
        <v>--</v>
      </c>
      <c r="O24" s="25" t="str">
        <f>IFERROR(ROUNDUP(O23/O22*100,0),"--")</f>
        <v>--</v>
      </c>
    </row>
    <row r="25" spans="2:15" ht="19.5" x14ac:dyDescent="0.4">
      <c r="B25" s="21" t="s">
        <v>29</v>
      </c>
      <c r="C25" s="80"/>
      <c r="D25" s="80"/>
      <c r="E25" s="80"/>
      <c r="F25" s="80"/>
      <c r="G25" s="80"/>
      <c r="H25" s="80"/>
      <c r="I25" s="80"/>
      <c r="J25" s="80"/>
      <c r="K25" s="80"/>
      <c r="L25" s="80"/>
      <c r="M25" s="80"/>
      <c r="N25" s="80"/>
      <c r="O25" s="23">
        <f>SUM(C25:N25)</f>
        <v>0</v>
      </c>
    </row>
    <row r="26" spans="2:15" ht="19.5" x14ac:dyDescent="0.4">
      <c r="B26" s="24" t="s">
        <v>30</v>
      </c>
      <c r="C26" s="25" t="str">
        <f>IFERROR(ROUNDUP(C25/$F12*100,0),"--")</f>
        <v>--</v>
      </c>
      <c r="D26" s="25" t="str">
        <f t="shared" ref="D26:O26" si="5">IFERROR(ROUNDUP(D25/$F12*100,0),"--")</f>
        <v>--</v>
      </c>
      <c r="E26" s="25" t="str">
        <f t="shared" si="5"/>
        <v>--</v>
      </c>
      <c r="F26" s="25" t="str">
        <f t="shared" si="5"/>
        <v>--</v>
      </c>
      <c r="G26" s="25" t="str">
        <f t="shared" si="5"/>
        <v>--</v>
      </c>
      <c r="H26" s="25" t="str">
        <f t="shared" si="5"/>
        <v>--</v>
      </c>
      <c r="I26" s="25" t="str">
        <f t="shared" si="5"/>
        <v>--</v>
      </c>
      <c r="J26" s="25" t="str">
        <f t="shared" si="5"/>
        <v>--</v>
      </c>
      <c r="K26" s="25" t="str">
        <f t="shared" si="5"/>
        <v>--</v>
      </c>
      <c r="L26" s="25" t="str">
        <f t="shared" si="5"/>
        <v>--</v>
      </c>
      <c r="M26" s="25" t="str">
        <f t="shared" si="5"/>
        <v>--</v>
      </c>
      <c r="N26" s="25" t="str">
        <f t="shared" si="5"/>
        <v>--</v>
      </c>
      <c r="O26" s="25" t="str">
        <f t="shared" si="5"/>
        <v>--</v>
      </c>
    </row>
    <row r="27" spans="2:15" ht="19.5" x14ac:dyDescent="0.4">
      <c r="B27" s="28" t="str">
        <f>I10</f>
        <v>施策C</v>
      </c>
      <c r="C27" s="17">
        <v>44866</v>
      </c>
      <c r="D27" s="17">
        <v>44896</v>
      </c>
      <c r="E27" s="17">
        <v>44927</v>
      </c>
      <c r="F27" s="17">
        <v>44958</v>
      </c>
      <c r="G27" s="17">
        <v>44986</v>
      </c>
      <c r="H27" s="17">
        <v>45017</v>
      </c>
      <c r="I27" s="17">
        <v>45047</v>
      </c>
      <c r="J27" s="17">
        <v>45078</v>
      </c>
      <c r="K27" s="17">
        <v>45108</v>
      </c>
      <c r="L27" s="17">
        <v>45139</v>
      </c>
      <c r="M27" s="17">
        <v>45170</v>
      </c>
      <c r="N27" s="17">
        <v>45200</v>
      </c>
      <c r="O27" s="18" t="s">
        <v>25</v>
      </c>
    </row>
    <row r="28" spans="2:15" ht="19.5" x14ac:dyDescent="0.4">
      <c r="B28" s="19" t="s">
        <v>26</v>
      </c>
      <c r="C28" s="20">
        <f>ROUNDUP($I11/12,0)</f>
        <v>0</v>
      </c>
      <c r="D28" s="20">
        <f t="shared" ref="D28:N28" si="6">ROUNDUP($I11/12,0)</f>
        <v>0</v>
      </c>
      <c r="E28" s="20">
        <f t="shared" si="6"/>
        <v>0</v>
      </c>
      <c r="F28" s="20">
        <f t="shared" si="6"/>
        <v>0</v>
      </c>
      <c r="G28" s="20">
        <f t="shared" si="6"/>
        <v>0</v>
      </c>
      <c r="H28" s="20">
        <f t="shared" si="6"/>
        <v>0</v>
      </c>
      <c r="I28" s="20">
        <f t="shared" si="6"/>
        <v>0</v>
      </c>
      <c r="J28" s="20">
        <f t="shared" si="6"/>
        <v>0</v>
      </c>
      <c r="K28" s="20">
        <f t="shared" si="6"/>
        <v>0</v>
      </c>
      <c r="L28" s="20">
        <f t="shared" si="6"/>
        <v>0</v>
      </c>
      <c r="M28" s="20">
        <f t="shared" si="6"/>
        <v>0</v>
      </c>
      <c r="N28" s="20">
        <f t="shared" si="6"/>
        <v>0</v>
      </c>
      <c r="O28" s="20">
        <f>I11</f>
        <v>0</v>
      </c>
    </row>
    <row r="29" spans="2:15" ht="19.5" x14ac:dyDescent="0.4">
      <c r="B29" s="21" t="s">
        <v>27</v>
      </c>
      <c r="C29" s="22"/>
      <c r="D29" s="80"/>
      <c r="E29" s="80"/>
      <c r="F29" s="80"/>
      <c r="G29" s="80"/>
      <c r="H29" s="80"/>
      <c r="I29" s="80"/>
      <c r="J29" s="80"/>
      <c r="K29" s="80"/>
      <c r="L29" s="80"/>
      <c r="M29" s="80"/>
      <c r="N29" s="80"/>
      <c r="O29" s="23">
        <f>SUM(C29:N29)</f>
        <v>0</v>
      </c>
    </row>
    <row r="30" spans="2:15" ht="19.5" x14ac:dyDescent="0.4">
      <c r="B30" s="24" t="s">
        <v>28</v>
      </c>
      <c r="C30" s="25" t="str">
        <f>IFERROR(ROUNDUP(C29/C28*100,0),"--")</f>
        <v>--</v>
      </c>
      <c r="D30" s="25" t="str">
        <f t="shared" ref="D30:O30" si="7">IFERROR(ROUNDUP(D29/D28*100,0),"--")</f>
        <v>--</v>
      </c>
      <c r="E30" s="25" t="str">
        <f t="shared" si="7"/>
        <v>--</v>
      </c>
      <c r="F30" s="25" t="str">
        <f t="shared" si="7"/>
        <v>--</v>
      </c>
      <c r="G30" s="25" t="str">
        <f t="shared" si="7"/>
        <v>--</v>
      </c>
      <c r="H30" s="25" t="str">
        <f t="shared" si="7"/>
        <v>--</v>
      </c>
      <c r="I30" s="25" t="str">
        <f t="shared" si="7"/>
        <v>--</v>
      </c>
      <c r="J30" s="25" t="str">
        <f t="shared" si="7"/>
        <v>--</v>
      </c>
      <c r="K30" s="25" t="str">
        <f t="shared" si="7"/>
        <v>--</v>
      </c>
      <c r="L30" s="25" t="str">
        <f t="shared" si="7"/>
        <v>--</v>
      </c>
      <c r="M30" s="25" t="str">
        <f t="shared" si="7"/>
        <v>--</v>
      </c>
      <c r="N30" s="25" t="str">
        <f t="shared" si="7"/>
        <v>--</v>
      </c>
      <c r="O30" s="25" t="str">
        <f t="shared" si="7"/>
        <v>--</v>
      </c>
    </row>
    <row r="31" spans="2:15" ht="19.5" x14ac:dyDescent="0.4">
      <c r="B31" s="21" t="s">
        <v>29</v>
      </c>
      <c r="C31" s="29"/>
      <c r="D31" s="29"/>
      <c r="E31" s="29"/>
      <c r="F31" s="29"/>
      <c r="G31" s="29"/>
      <c r="H31" s="29"/>
      <c r="I31" s="29"/>
      <c r="J31" s="29"/>
      <c r="K31" s="29"/>
      <c r="L31" s="29"/>
      <c r="M31" s="29"/>
      <c r="N31" s="29"/>
      <c r="O31" s="23">
        <f>SUM(C31:N31)</f>
        <v>0</v>
      </c>
    </row>
    <row r="32" spans="2:15" ht="19.5" x14ac:dyDescent="0.4">
      <c r="B32" s="24" t="s">
        <v>30</v>
      </c>
      <c r="C32" s="25" t="str">
        <f>IFERROR(ROUNDUP(C31/$I12*100,0),"--")</f>
        <v>--</v>
      </c>
      <c r="D32" s="25" t="str">
        <f t="shared" ref="D32:O32" si="8">IFERROR(ROUNDUP(D31/$I12*100,0),"--")</f>
        <v>--</v>
      </c>
      <c r="E32" s="25" t="str">
        <f t="shared" si="8"/>
        <v>--</v>
      </c>
      <c r="F32" s="25" t="str">
        <f t="shared" si="8"/>
        <v>--</v>
      </c>
      <c r="G32" s="25" t="str">
        <f t="shared" si="8"/>
        <v>--</v>
      </c>
      <c r="H32" s="25" t="str">
        <f t="shared" si="8"/>
        <v>--</v>
      </c>
      <c r="I32" s="25" t="str">
        <f t="shared" si="8"/>
        <v>--</v>
      </c>
      <c r="J32" s="25" t="str">
        <f t="shared" si="8"/>
        <v>--</v>
      </c>
      <c r="K32" s="25" t="str">
        <f t="shared" si="8"/>
        <v>--</v>
      </c>
      <c r="L32" s="25" t="str">
        <f t="shared" si="8"/>
        <v>--</v>
      </c>
      <c r="M32" s="25" t="str">
        <f t="shared" si="8"/>
        <v>--</v>
      </c>
      <c r="N32" s="25" t="str">
        <f t="shared" si="8"/>
        <v>--</v>
      </c>
      <c r="O32" s="25" t="str">
        <f t="shared" si="8"/>
        <v>--</v>
      </c>
    </row>
    <row r="33" spans="2:15" ht="19.5" x14ac:dyDescent="0.4">
      <c r="B33" s="28" t="str">
        <f>L10</f>
        <v>施策D</v>
      </c>
      <c r="C33" s="17">
        <v>44866</v>
      </c>
      <c r="D33" s="17">
        <v>44896</v>
      </c>
      <c r="E33" s="17">
        <v>44927</v>
      </c>
      <c r="F33" s="17">
        <v>44958</v>
      </c>
      <c r="G33" s="17">
        <v>44986</v>
      </c>
      <c r="H33" s="17">
        <v>45017</v>
      </c>
      <c r="I33" s="17">
        <v>45047</v>
      </c>
      <c r="J33" s="17">
        <v>45078</v>
      </c>
      <c r="K33" s="17">
        <v>45108</v>
      </c>
      <c r="L33" s="17">
        <v>45139</v>
      </c>
      <c r="M33" s="17">
        <v>45170</v>
      </c>
      <c r="N33" s="17">
        <v>45200</v>
      </c>
      <c r="O33" s="18" t="s">
        <v>25</v>
      </c>
    </row>
    <row r="34" spans="2:15" ht="19.5" x14ac:dyDescent="0.4">
      <c r="B34" s="19" t="s">
        <v>26</v>
      </c>
      <c r="C34" s="20">
        <f>ROUNDUP($L11/12,0)</f>
        <v>0</v>
      </c>
      <c r="D34" s="20">
        <f t="shared" ref="D34:N34" si="9">ROUNDUP($L11/12,0)</f>
        <v>0</v>
      </c>
      <c r="E34" s="20">
        <f t="shared" si="9"/>
        <v>0</v>
      </c>
      <c r="F34" s="20">
        <f t="shared" si="9"/>
        <v>0</v>
      </c>
      <c r="G34" s="20">
        <f t="shared" si="9"/>
        <v>0</v>
      </c>
      <c r="H34" s="20">
        <f t="shared" si="9"/>
        <v>0</v>
      </c>
      <c r="I34" s="20">
        <f t="shared" si="9"/>
        <v>0</v>
      </c>
      <c r="J34" s="20">
        <f t="shared" si="9"/>
        <v>0</v>
      </c>
      <c r="K34" s="20">
        <f t="shared" si="9"/>
        <v>0</v>
      </c>
      <c r="L34" s="20">
        <f t="shared" si="9"/>
        <v>0</v>
      </c>
      <c r="M34" s="20">
        <f t="shared" si="9"/>
        <v>0</v>
      </c>
      <c r="N34" s="20">
        <f t="shared" si="9"/>
        <v>0</v>
      </c>
      <c r="O34" s="20">
        <f>L11</f>
        <v>0</v>
      </c>
    </row>
    <row r="35" spans="2:15" ht="19.5" x14ac:dyDescent="0.4">
      <c r="B35" s="21" t="s">
        <v>27</v>
      </c>
      <c r="C35" s="22"/>
      <c r="D35" s="80"/>
      <c r="E35" s="80"/>
      <c r="F35" s="80"/>
      <c r="G35" s="80"/>
      <c r="H35" s="80"/>
      <c r="I35" s="80"/>
      <c r="J35" s="80"/>
      <c r="K35" s="80"/>
      <c r="L35" s="80"/>
      <c r="M35" s="80"/>
      <c r="N35" s="80"/>
      <c r="O35" s="23">
        <f>SUM(C35:N35)</f>
        <v>0</v>
      </c>
    </row>
    <row r="36" spans="2:15" ht="19.5" x14ac:dyDescent="0.4">
      <c r="B36" s="24" t="s">
        <v>28</v>
      </c>
      <c r="C36" s="25" t="str">
        <f>IFERROR(ROUNDUP(C35/C34*100,0),"--")</f>
        <v>--</v>
      </c>
      <c r="D36" s="25" t="str">
        <f t="shared" ref="D36:O36" si="10">IFERROR(ROUNDUP(D35/D34*100,0),"--")</f>
        <v>--</v>
      </c>
      <c r="E36" s="25" t="str">
        <f t="shared" si="10"/>
        <v>--</v>
      </c>
      <c r="F36" s="25" t="str">
        <f t="shared" si="10"/>
        <v>--</v>
      </c>
      <c r="G36" s="25" t="str">
        <f t="shared" si="10"/>
        <v>--</v>
      </c>
      <c r="H36" s="25" t="str">
        <f t="shared" si="10"/>
        <v>--</v>
      </c>
      <c r="I36" s="25" t="str">
        <f t="shared" si="10"/>
        <v>--</v>
      </c>
      <c r="J36" s="25" t="str">
        <f t="shared" si="10"/>
        <v>--</v>
      </c>
      <c r="K36" s="25" t="str">
        <f t="shared" si="10"/>
        <v>--</v>
      </c>
      <c r="L36" s="25" t="str">
        <f t="shared" si="10"/>
        <v>--</v>
      </c>
      <c r="M36" s="25" t="str">
        <f t="shared" si="10"/>
        <v>--</v>
      </c>
      <c r="N36" s="25" t="str">
        <f t="shared" si="10"/>
        <v>--</v>
      </c>
      <c r="O36" s="25" t="str">
        <f t="shared" si="10"/>
        <v>--</v>
      </c>
    </row>
    <row r="37" spans="2:15" ht="19.5" x14ac:dyDescent="0.4">
      <c r="B37" s="21" t="s">
        <v>29</v>
      </c>
      <c r="C37" s="26"/>
      <c r="D37" s="26"/>
      <c r="E37" s="26"/>
      <c r="F37" s="26"/>
      <c r="G37" s="26"/>
      <c r="H37" s="26"/>
      <c r="I37" s="26"/>
      <c r="J37" s="26"/>
      <c r="K37" s="26"/>
      <c r="L37" s="26"/>
      <c r="M37" s="26"/>
      <c r="N37" s="26"/>
      <c r="O37" s="23">
        <f>SUM(C37:N37)</f>
        <v>0</v>
      </c>
    </row>
    <row r="38" spans="2:15" ht="19.5" x14ac:dyDescent="0.4">
      <c r="B38" s="24" t="s">
        <v>30</v>
      </c>
      <c r="C38" s="25" t="str">
        <f>IFERROR(ROUNDUP(C37/$L12*100,0),"--")</f>
        <v>--</v>
      </c>
      <c r="D38" s="25" t="str">
        <f t="shared" ref="D38:O38" si="11">IFERROR(ROUNDUP(D37/$L12*100,0),"--")</f>
        <v>--</v>
      </c>
      <c r="E38" s="25" t="str">
        <f t="shared" si="11"/>
        <v>--</v>
      </c>
      <c r="F38" s="25" t="str">
        <f t="shared" si="11"/>
        <v>--</v>
      </c>
      <c r="G38" s="25" t="str">
        <f t="shared" si="11"/>
        <v>--</v>
      </c>
      <c r="H38" s="25" t="str">
        <f t="shared" si="11"/>
        <v>--</v>
      </c>
      <c r="I38" s="25" t="str">
        <f t="shared" si="11"/>
        <v>--</v>
      </c>
      <c r="J38" s="25" t="str">
        <f t="shared" si="11"/>
        <v>--</v>
      </c>
      <c r="K38" s="25" t="str">
        <f t="shared" si="11"/>
        <v>--</v>
      </c>
      <c r="L38" s="25" t="str">
        <f t="shared" si="11"/>
        <v>--</v>
      </c>
      <c r="M38" s="25" t="str">
        <f t="shared" si="11"/>
        <v>--</v>
      </c>
      <c r="N38" s="25" t="str">
        <f t="shared" si="11"/>
        <v>--</v>
      </c>
      <c r="O38" s="25" t="str">
        <f t="shared" si="11"/>
        <v>--</v>
      </c>
    </row>
  </sheetData>
  <mergeCells count="12">
    <mergeCell ref="C12:E12"/>
    <mergeCell ref="F12:H12"/>
    <mergeCell ref="I12:K12"/>
    <mergeCell ref="L12:N12"/>
    <mergeCell ref="C11:E11"/>
    <mergeCell ref="F11:H11"/>
    <mergeCell ref="C10:E10"/>
    <mergeCell ref="F10:H10"/>
    <mergeCell ref="I10:K10"/>
    <mergeCell ref="L10:N10"/>
    <mergeCell ref="I11:K11"/>
    <mergeCell ref="L11:N11"/>
  </mergeCells>
  <phoneticPr fontId="15"/>
  <hyperlinks>
    <hyperlink ref="B4" location="'【雛型】各施策の効果確認'!B9" display="①初めに[各CVポイント施策の目標]に各施策の[リード獲得目標数]と[送客目標数]を記入しましょう。"/>
    <hyperlink ref="B5" location="'【雛型】各施策の効果確認'!B14" display="②次に[各CVポイント施策の目標進捗]へどれだけ[新規リード獲得実績(件)]を獲得できたか入力しましょう。"/>
    <hyperlink ref="B7" location="'【雛型】原因分析①流入経路別'!A1" display="④それぞれの施策で改善を行うために、[【原因分析①】流入経路]への入力に進みましょう。"/>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outlinePr summaryBelow="0" summaryRight="0"/>
  </sheetPr>
  <dimension ref="B2:Q38"/>
  <sheetViews>
    <sheetView workbookViewId="0">
      <pane xSplit="2" topLeftCell="C1" activePane="topRight" state="frozen"/>
      <selection pane="topRight"/>
    </sheetView>
  </sheetViews>
  <sheetFormatPr defaultColWidth="12.5703125" defaultRowHeight="16.5" x14ac:dyDescent="0.35"/>
  <cols>
    <col min="1" max="1" width="2.7109375" style="62" customWidth="1"/>
    <col min="2" max="2" width="25" style="62" customWidth="1"/>
    <col min="3" max="4" width="14.7109375" style="62" bestFit="1" customWidth="1"/>
    <col min="5" max="13" width="13.28515625" style="62" bestFit="1" customWidth="1"/>
    <col min="14" max="14" width="14.7109375" style="62" bestFit="1" customWidth="1"/>
    <col min="15" max="15" width="12.7109375" style="62" bestFit="1" customWidth="1"/>
    <col min="16" max="16384" width="12.5703125" style="62"/>
  </cols>
  <sheetData>
    <row r="2" spans="2:17" ht="22.5" customHeight="1" x14ac:dyDescent="0.65">
      <c r="B2" s="13"/>
      <c r="C2" s="95" t="s">
        <v>55</v>
      </c>
      <c r="D2" s="96"/>
      <c r="E2" s="96"/>
      <c r="F2" s="96"/>
      <c r="G2" s="96"/>
      <c r="H2" s="97"/>
      <c r="I2" s="63"/>
      <c r="J2" s="104" t="s">
        <v>56</v>
      </c>
      <c r="K2" s="105"/>
      <c r="L2" s="105"/>
      <c r="M2" s="105"/>
      <c r="N2" s="105"/>
      <c r="O2" s="106"/>
    </row>
    <row r="3" spans="2:17" ht="22.5" customHeight="1" x14ac:dyDescent="0.65">
      <c r="B3" s="13"/>
      <c r="C3" s="98"/>
      <c r="D3" s="99"/>
      <c r="E3" s="99"/>
      <c r="F3" s="99"/>
      <c r="G3" s="99"/>
      <c r="H3" s="100"/>
      <c r="I3" s="63"/>
      <c r="J3" s="107"/>
      <c r="K3" s="99"/>
      <c r="L3" s="99"/>
      <c r="M3" s="99"/>
      <c r="N3" s="99"/>
      <c r="O3" s="108"/>
    </row>
    <row r="4" spans="2:17" ht="22.5" customHeight="1" x14ac:dyDescent="0.65">
      <c r="B4" s="13"/>
      <c r="C4" s="98"/>
      <c r="D4" s="99"/>
      <c r="E4" s="99"/>
      <c r="F4" s="99"/>
      <c r="G4" s="99"/>
      <c r="H4" s="100"/>
      <c r="I4" s="63"/>
      <c r="J4" s="107"/>
      <c r="K4" s="99"/>
      <c r="L4" s="99"/>
      <c r="M4" s="99"/>
      <c r="N4" s="99"/>
      <c r="O4" s="108"/>
    </row>
    <row r="5" spans="2:17" ht="22.5" customHeight="1" x14ac:dyDescent="0.65">
      <c r="B5" s="13"/>
      <c r="C5" s="98"/>
      <c r="D5" s="99"/>
      <c r="E5" s="99"/>
      <c r="F5" s="99"/>
      <c r="G5" s="99"/>
      <c r="H5" s="100"/>
      <c r="I5" s="63"/>
      <c r="J5" s="107"/>
      <c r="K5" s="99"/>
      <c r="L5" s="99"/>
      <c r="M5" s="99"/>
      <c r="N5" s="99"/>
      <c r="O5" s="108"/>
    </row>
    <row r="6" spans="2:17" ht="22.5" customHeight="1" x14ac:dyDescent="0.65">
      <c r="B6" s="13"/>
      <c r="C6" s="98"/>
      <c r="D6" s="99"/>
      <c r="E6" s="99"/>
      <c r="F6" s="99"/>
      <c r="G6" s="99"/>
      <c r="H6" s="100"/>
      <c r="I6" s="63"/>
      <c r="J6" s="107"/>
      <c r="K6" s="99"/>
      <c r="L6" s="99"/>
      <c r="M6" s="99"/>
      <c r="N6" s="99"/>
      <c r="O6" s="108"/>
    </row>
    <row r="7" spans="2:17" ht="22.5" customHeight="1" x14ac:dyDescent="0.4">
      <c r="B7" s="60"/>
      <c r="C7" s="101"/>
      <c r="D7" s="102"/>
      <c r="E7" s="102"/>
      <c r="F7" s="102"/>
      <c r="G7" s="102"/>
      <c r="H7" s="103"/>
      <c r="I7" s="63"/>
      <c r="J7" s="109"/>
      <c r="K7" s="110"/>
      <c r="L7" s="110"/>
      <c r="M7" s="110"/>
      <c r="N7" s="110"/>
      <c r="O7" s="111"/>
    </row>
    <row r="8" spans="2:17" ht="33" x14ac:dyDescent="0.65">
      <c r="B8" s="13"/>
    </row>
    <row r="9" spans="2:17" ht="33" x14ac:dyDescent="0.65">
      <c r="B9" s="13" t="s">
        <v>16</v>
      </c>
    </row>
    <row r="10" spans="2:17" ht="19.5" x14ac:dyDescent="0.4">
      <c r="B10" s="64" t="s">
        <v>17</v>
      </c>
      <c r="C10" s="84" t="s">
        <v>31</v>
      </c>
      <c r="D10" s="85"/>
      <c r="E10" s="86"/>
      <c r="F10" s="84" t="s">
        <v>32</v>
      </c>
      <c r="G10" s="85"/>
      <c r="H10" s="86"/>
      <c r="I10" s="84" t="s">
        <v>20</v>
      </c>
      <c r="J10" s="85"/>
      <c r="K10" s="86"/>
      <c r="L10" s="84" t="s">
        <v>21</v>
      </c>
      <c r="M10" s="85"/>
      <c r="N10" s="87"/>
      <c r="O10" s="65"/>
      <c r="P10" s="65"/>
      <c r="Q10" s="65"/>
    </row>
    <row r="11" spans="2:17" ht="19.5" x14ac:dyDescent="0.4">
      <c r="B11" s="64" t="s">
        <v>22</v>
      </c>
      <c r="C11" s="88">
        <v>120</v>
      </c>
      <c r="D11" s="89"/>
      <c r="E11" s="90"/>
      <c r="F11" s="88">
        <v>120</v>
      </c>
      <c r="G11" s="89"/>
      <c r="H11" s="90"/>
      <c r="I11" s="88">
        <v>0</v>
      </c>
      <c r="J11" s="89"/>
      <c r="K11" s="90"/>
      <c r="L11" s="88">
        <v>0</v>
      </c>
      <c r="M11" s="89"/>
      <c r="N11" s="90"/>
      <c r="O11" s="65"/>
      <c r="P11" s="65"/>
      <c r="Q11" s="65"/>
    </row>
    <row r="12" spans="2:17" ht="19.5" x14ac:dyDescent="0.4">
      <c r="B12" s="64" t="s">
        <v>23</v>
      </c>
      <c r="C12" s="91">
        <v>50</v>
      </c>
      <c r="D12" s="92"/>
      <c r="E12" s="93"/>
      <c r="F12" s="94">
        <v>50</v>
      </c>
      <c r="G12" s="92"/>
      <c r="H12" s="93"/>
      <c r="I12" s="94">
        <v>0</v>
      </c>
      <c r="J12" s="92"/>
      <c r="K12" s="93"/>
      <c r="L12" s="94">
        <v>0</v>
      </c>
      <c r="M12" s="92"/>
      <c r="N12" s="93"/>
      <c r="O12" s="65"/>
      <c r="P12" s="65"/>
      <c r="Q12" s="65"/>
    </row>
    <row r="13" spans="2:17" ht="19.5" x14ac:dyDescent="0.4">
      <c r="B13" s="66"/>
      <c r="C13" s="66"/>
      <c r="D13" s="66"/>
      <c r="E13" s="66"/>
      <c r="F13" s="66"/>
      <c r="G13" s="66"/>
      <c r="H13" s="66"/>
      <c r="I13" s="66"/>
    </row>
    <row r="14" spans="2:17" ht="33" x14ac:dyDescent="0.65">
      <c r="B14" s="13" t="s">
        <v>24</v>
      </c>
      <c r="C14" s="67"/>
    </row>
    <row r="15" spans="2:17" ht="19.5" x14ac:dyDescent="0.4">
      <c r="B15" s="15" t="str">
        <f>C10</f>
        <v>ホワイトペーパー施策</v>
      </c>
      <c r="C15" s="16">
        <v>44866</v>
      </c>
      <c r="D15" s="17">
        <v>44896</v>
      </c>
      <c r="E15" s="17">
        <v>44927</v>
      </c>
      <c r="F15" s="17">
        <v>44958</v>
      </c>
      <c r="G15" s="17">
        <v>44986</v>
      </c>
      <c r="H15" s="17">
        <v>45017</v>
      </c>
      <c r="I15" s="17">
        <v>45047</v>
      </c>
      <c r="J15" s="17">
        <v>45078</v>
      </c>
      <c r="K15" s="17">
        <v>45108</v>
      </c>
      <c r="L15" s="17">
        <v>45139</v>
      </c>
      <c r="M15" s="17">
        <v>45170</v>
      </c>
      <c r="N15" s="17">
        <v>45200</v>
      </c>
      <c r="O15" s="18" t="s">
        <v>25</v>
      </c>
    </row>
    <row r="16" spans="2:17" ht="19.5" x14ac:dyDescent="0.4">
      <c r="B16" s="19" t="s">
        <v>26</v>
      </c>
      <c r="C16" s="78">
        <f>ROUNDUP($C11/12,0)</f>
        <v>10</v>
      </c>
      <c r="D16" s="78">
        <f t="shared" ref="D16:N16" si="0">ROUNDUP($C11/12,0)</f>
        <v>10</v>
      </c>
      <c r="E16" s="78">
        <f t="shared" si="0"/>
        <v>10</v>
      </c>
      <c r="F16" s="78">
        <f t="shared" si="0"/>
        <v>10</v>
      </c>
      <c r="G16" s="78">
        <f t="shared" si="0"/>
        <v>10</v>
      </c>
      <c r="H16" s="78">
        <f t="shared" si="0"/>
        <v>10</v>
      </c>
      <c r="I16" s="78">
        <f t="shared" si="0"/>
        <v>10</v>
      </c>
      <c r="J16" s="78">
        <f t="shared" si="0"/>
        <v>10</v>
      </c>
      <c r="K16" s="78">
        <f t="shared" si="0"/>
        <v>10</v>
      </c>
      <c r="L16" s="78">
        <f t="shared" si="0"/>
        <v>10</v>
      </c>
      <c r="M16" s="78">
        <f t="shared" si="0"/>
        <v>10</v>
      </c>
      <c r="N16" s="78">
        <f t="shared" si="0"/>
        <v>10</v>
      </c>
      <c r="O16" s="78">
        <f>$C11</f>
        <v>120</v>
      </c>
    </row>
    <row r="17" spans="2:15" ht="19.5" x14ac:dyDescent="0.4">
      <c r="B17" s="21" t="s">
        <v>27</v>
      </c>
      <c r="C17" s="22">
        <v>3</v>
      </c>
      <c r="D17" s="22">
        <v>3</v>
      </c>
      <c r="E17" s="22">
        <v>7</v>
      </c>
      <c r="F17" s="22">
        <v>3</v>
      </c>
      <c r="G17" s="22">
        <v>4</v>
      </c>
      <c r="H17" s="22">
        <v>8</v>
      </c>
      <c r="I17" s="22">
        <v>5</v>
      </c>
      <c r="J17" s="22">
        <v>10</v>
      </c>
      <c r="K17" s="22">
        <v>4</v>
      </c>
      <c r="L17" s="22">
        <v>5</v>
      </c>
      <c r="M17" s="22">
        <v>9</v>
      </c>
      <c r="N17" s="22">
        <v>9</v>
      </c>
      <c r="O17" s="30">
        <f>SUM(C17:N17)</f>
        <v>70</v>
      </c>
    </row>
    <row r="18" spans="2:15" ht="19.5" x14ac:dyDescent="0.4">
      <c r="B18" s="24" t="s">
        <v>28</v>
      </c>
      <c r="C18" s="83">
        <f>IFERROR(ROUNDUP(C17/C16*100,0),"--")</f>
        <v>30</v>
      </c>
      <c r="D18" s="83">
        <f t="shared" ref="D18:O18" si="1">IFERROR(ROUNDUP(D17/D16*100,0),"--")</f>
        <v>30</v>
      </c>
      <c r="E18" s="83">
        <f t="shared" si="1"/>
        <v>70</v>
      </c>
      <c r="F18" s="83">
        <f t="shared" si="1"/>
        <v>30</v>
      </c>
      <c r="G18" s="83">
        <f t="shared" si="1"/>
        <v>40</v>
      </c>
      <c r="H18" s="83">
        <f t="shared" si="1"/>
        <v>80</v>
      </c>
      <c r="I18" s="83">
        <f t="shared" si="1"/>
        <v>50</v>
      </c>
      <c r="J18" s="83">
        <f t="shared" si="1"/>
        <v>100</v>
      </c>
      <c r="K18" s="83">
        <f t="shared" si="1"/>
        <v>40</v>
      </c>
      <c r="L18" s="83">
        <f t="shared" si="1"/>
        <v>50</v>
      </c>
      <c r="M18" s="83">
        <f t="shared" si="1"/>
        <v>90</v>
      </c>
      <c r="N18" s="83">
        <f t="shared" si="1"/>
        <v>90</v>
      </c>
      <c r="O18" s="83">
        <f t="shared" si="1"/>
        <v>59</v>
      </c>
    </row>
    <row r="19" spans="2:15" ht="19.5" x14ac:dyDescent="0.4">
      <c r="B19" s="21" t="s">
        <v>29</v>
      </c>
      <c r="C19" s="26">
        <v>0</v>
      </c>
      <c r="D19" s="26">
        <v>1</v>
      </c>
      <c r="E19" s="26">
        <v>4</v>
      </c>
      <c r="F19" s="26">
        <v>5</v>
      </c>
      <c r="G19" s="26">
        <v>6</v>
      </c>
      <c r="H19" s="26">
        <v>5</v>
      </c>
      <c r="I19" s="26">
        <v>3</v>
      </c>
      <c r="J19" s="26">
        <v>8</v>
      </c>
      <c r="K19" s="26">
        <v>3</v>
      </c>
      <c r="L19" s="26">
        <v>1</v>
      </c>
      <c r="M19" s="26">
        <v>5</v>
      </c>
      <c r="N19" s="26">
        <v>5</v>
      </c>
      <c r="O19" s="31">
        <f>SUM(C19:N19)</f>
        <v>46</v>
      </c>
    </row>
    <row r="20" spans="2:15" ht="19.5" x14ac:dyDescent="0.4">
      <c r="B20" s="24" t="s">
        <v>30</v>
      </c>
      <c r="C20" s="83">
        <f>IFERROR(ROUNDUP(C19/$C12*100,0),"--")</f>
        <v>0</v>
      </c>
      <c r="D20" s="83">
        <f t="shared" ref="D20:N20" si="2">IFERROR(ROUNDUP(D19/$C12*100,0),"--")</f>
        <v>2</v>
      </c>
      <c r="E20" s="83">
        <f t="shared" si="2"/>
        <v>8</v>
      </c>
      <c r="F20" s="83">
        <f t="shared" si="2"/>
        <v>10</v>
      </c>
      <c r="G20" s="83">
        <f t="shared" si="2"/>
        <v>12</v>
      </c>
      <c r="H20" s="83">
        <f t="shared" si="2"/>
        <v>10</v>
      </c>
      <c r="I20" s="83">
        <f t="shared" si="2"/>
        <v>6</v>
      </c>
      <c r="J20" s="83">
        <f t="shared" si="2"/>
        <v>16</v>
      </c>
      <c r="K20" s="83">
        <f t="shared" si="2"/>
        <v>6</v>
      </c>
      <c r="L20" s="83">
        <f t="shared" si="2"/>
        <v>2</v>
      </c>
      <c r="M20" s="83">
        <f t="shared" si="2"/>
        <v>10</v>
      </c>
      <c r="N20" s="83">
        <f t="shared" si="2"/>
        <v>10</v>
      </c>
      <c r="O20" s="83">
        <f>IFERROR(ROUNDUP(O19/$C12*100,0),"--")</f>
        <v>92</v>
      </c>
    </row>
    <row r="21" spans="2:15" ht="19.5" x14ac:dyDescent="0.4">
      <c r="B21" s="28" t="str">
        <f>F10</f>
        <v>セミナー施策</v>
      </c>
      <c r="C21" s="17">
        <v>44866</v>
      </c>
      <c r="D21" s="17">
        <v>44896</v>
      </c>
      <c r="E21" s="17">
        <v>44927</v>
      </c>
      <c r="F21" s="17">
        <v>44958</v>
      </c>
      <c r="G21" s="17">
        <v>44986</v>
      </c>
      <c r="H21" s="17">
        <v>45017</v>
      </c>
      <c r="I21" s="17">
        <v>45047</v>
      </c>
      <c r="J21" s="17">
        <v>45078</v>
      </c>
      <c r="K21" s="17">
        <v>45108</v>
      </c>
      <c r="L21" s="17">
        <v>45139</v>
      </c>
      <c r="M21" s="17">
        <v>45170</v>
      </c>
      <c r="N21" s="17">
        <v>45200</v>
      </c>
      <c r="O21" s="32" t="s">
        <v>25</v>
      </c>
    </row>
    <row r="22" spans="2:15" ht="19.5" x14ac:dyDescent="0.4">
      <c r="B22" s="19" t="s">
        <v>26</v>
      </c>
      <c r="C22" s="20">
        <f>ROUNDUP($F11/12,0)</f>
        <v>10</v>
      </c>
      <c r="D22" s="20">
        <f t="shared" ref="D22:N22" si="3">ROUNDUP($F11/12,0)</f>
        <v>10</v>
      </c>
      <c r="E22" s="20">
        <f t="shared" si="3"/>
        <v>10</v>
      </c>
      <c r="F22" s="20">
        <f t="shared" si="3"/>
        <v>10</v>
      </c>
      <c r="G22" s="20">
        <f t="shared" si="3"/>
        <v>10</v>
      </c>
      <c r="H22" s="20">
        <f t="shared" si="3"/>
        <v>10</v>
      </c>
      <c r="I22" s="20">
        <f t="shared" si="3"/>
        <v>10</v>
      </c>
      <c r="J22" s="20">
        <f t="shared" si="3"/>
        <v>10</v>
      </c>
      <c r="K22" s="20">
        <f t="shared" si="3"/>
        <v>10</v>
      </c>
      <c r="L22" s="20">
        <f t="shared" si="3"/>
        <v>10</v>
      </c>
      <c r="M22" s="20">
        <f t="shared" si="3"/>
        <v>10</v>
      </c>
      <c r="N22" s="20">
        <f t="shared" si="3"/>
        <v>10</v>
      </c>
      <c r="O22" s="20">
        <f>F11</f>
        <v>120</v>
      </c>
    </row>
    <row r="23" spans="2:15" ht="19.5" x14ac:dyDescent="0.4">
      <c r="B23" s="21" t="s">
        <v>27</v>
      </c>
      <c r="C23" s="22">
        <v>5</v>
      </c>
      <c r="D23" s="22">
        <v>8</v>
      </c>
      <c r="E23" s="22">
        <v>7</v>
      </c>
      <c r="F23" s="22">
        <v>15</v>
      </c>
      <c r="G23" s="22">
        <v>13</v>
      </c>
      <c r="H23" s="22">
        <v>7</v>
      </c>
      <c r="I23" s="22">
        <v>12</v>
      </c>
      <c r="J23" s="22">
        <v>10</v>
      </c>
      <c r="K23" s="22">
        <v>5</v>
      </c>
      <c r="L23" s="22">
        <v>12</v>
      </c>
      <c r="M23" s="22">
        <v>14</v>
      </c>
      <c r="N23" s="22"/>
      <c r="O23" s="30">
        <f>SUM(C23:N23)</f>
        <v>108</v>
      </c>
    </row>
    <row r="24" spans="2:15" ht="19.5" x14ac:dyDescent="0.4">
      <c r="B24" s="24" t="s">
        <v>28</v>
      </c>
      <c r="C24" s="25">
        <f>IFERROR(ROUNDUP(C23/C22*100,0),"--")</f>
        <v>50</v>
      </c>
      <c r="D24" s="25">
        <f t="shared" ref="D24:N24" si="4">IFERROR(ROUNDUP(D23/D22*100,0),"--")</f>
        <v>80</v>
      </c>
      <c r="E24" s="25">
        <f t="shared" si="4"/>
        <v>70</v>
      </c>
      <c r="F24" s="25">
        <f t="shared" si="4"/>
        <v>150</v>
      </c>
      <c r="G24" s="25">
        <f t="shared" si="4"/>
        <v>130</v>
      </c>
      <c r="H24" s="25">
        <f t="shared" si="4"/>
        <v>70</v>
      </c>
      <c r="I24" s="25">
        <f t="shared" si="4"/>
        <v>120</v>
      </c>
      <c r="J24" s="25">
        <f t="shared" si="4"/>
        <v>100</v>
      </c>
      <c r="K24" s="25">
        <f t="shared" si="4"/>
        <v>50</v>
      </c>
      <c r="L24" s="25">
        <f t="shared" si="4"/>
        <v>120</v>
      </c>
      <c r="M24" s="25">
        <f t="shared" si="4"/>
        <v>140</v>
      </c>
      <c r="N24" s="25">
        <f t="shared" si="4"/>
        <v>0</v>
      </c>
      <c r="O24" s="25">
        <f>IFERROR(ROUNDUP(O23/O22*100,0),"--")</f>
        <v>90</v>
      </c>
    </row>
    <row r="25" spans="2:15" ht="19.5" x14ac:dyDescent="0.4">
      <c r="B25" s="21" t="s">
        <v>29</v>
      </c>
      <c r="C25" s="26">
        <v>4</v>
      </c>
      <c r="D25" s="26">
        <v>5</v>
      </c>
      <c r="E25" s="26">
        <v>5</v>
      </c>
      <c r="F25" s="26">
        <v>9</v>
      </c>
      <c r="G25" s="26">
        <v>11</v>
      </c>
      <c r="H25" s="26">
        <v>7</v>
      </c>
      <c r="I25" s="26">
        <v>7</v>
      </c>
      <c r="J25" s="26">
        <v>9</v>
      </c>
      <c r="K25" s="26">
        <v>5</v>
      </c>
      <c r="L25" s="26">
        <v>9</v>
      </c>
      <c r="M25" s="26">
        <v>10</v>
      </c>
      <c r="N25" s="33">
        <v>7</v>
      </c>
      <c r="O25" s="34">
        <f>SUM(C25:N25)</f>
        <v>88</v>
      </c>
    </row>
    <row r="26" spans="2:15" ht="19.5" x14ac:dyDescent="0.4">
      <c r="B26" s="24" t="s">
        <v>30</v>
      </c>
      <c r="C26" s="25">
        <f>IFERROR(ROUNDUP(C25/$F12*100,0),"--")</f>
        <v>8</v>
      </c>
      <c r="D26" s="25">
        <f t="shared" ref="D26:O26" si="5">IFERROR(ROUNDUP(D25/$F12*100,0),"--")</f>
        <v>10</v>
      </c>
      <c r="E26" s="25">
        <f t="shared" si="5"/>
        <v>10</v>
      </c>
      <c r="F26" s="25">
        <f t="shared" si="5"/>
        <v>18</v>
      </c>
      <c r="G26" s="25">
        <f t="shared" si="5"/>
        <v>22</v>
      </c>
      <c r="H26" s="25">
        <f t="shared" si="5"/>
        <v>14</v>
      </c>
      <c r="I26" s="25">
        <f t="shared" si="5"/>
        <v>14</v>
      </c>
      <c r="J26" s="25">
        <f t="shared" si="5"/>
        <v>18</v>
      </c>
      <c r="K26" s="25">
        <f t="shared" si="5"/>
        <v>10</v>
      </c>
      <c r="L26" s="25">
        <f t="shared" si="5"/>
        <v>18</v>
      </c>
      <c r="M26" s="25">
        <f t="shared" si="5"/>
        <v>20</v>
      </c>
      <c r="N26" s="25">
        <f t="shared" si="5"/>
        <v>14</v>
      </c>
      <c r="O26" s="25">
        <f t="shared" si="5"/>
        <v>176</v>
      </c>
    </row>
    <row r="27" spans="2:15" ht="19.5" x14ac:dyDescent="0.4">
      <c r="B27" s="28" t="str">
        <f>I10</f>
        <v>施策C</v>
      </c>
      <c r="C27" s="17">
        <v>44866</v>
      </c>
      <c r="D27" s="17">
        <v>44896</v>
      </c>
      <c r="E27" s="17">
        <v>44927</v>
      </c>
      <c r="F27" s="17">
        <v>44958</v>
      </c>
      <c r="G27" s="17">
        <v>44986</v>
      </c>
      <c r="H27" s="17">
        <v>45017</v>
      </c>
      <c r="I27" s="17">
        <v>45047</v>
      </c>
      <c r="J27" s="17">
        <v>45078</v>
      </c>
      <c r="K27" s="17">
        <v>45108</v>
      </c>
      <c r="L27" s="17">
        <v>45139</v>
      </c>
      <c r="M27" s="17">
        <v>45170</v>
      </c>
      <c r="N27" s="17">
        <v>45200</v>
      </c>
      <c r="O27" s="18" t="s">
        <v>25</v>
      </c>
    </row>
    <row r="28" spans="2:15" ht="19.5" x14ac:dyDescent="0.4">
      <c r="B28" s="19" t="s">
        <v>26</v>
      </c>
      <c r="C28" s="20">
        <f>ROUNDUP($I11/12,0)</f>
        <v>0</v>
      </c>
      <c r="D28" s="20">
        <f t="shared" ref="D28:N28" si="6">ROUNDUP($I11/12,0)</f>
        <v>0</v>
      </c>
      <c r="E28" s="20">
        <f t="shared" si="6"/>
        <v>0</v>
      </c>
      <c r="F28" s="20">
        <f t="shared" si="6"/>
        <v>0</v>
      </c>
      <c r="G28" s="20">
        <f t="shared" si="6"/>
        <v>0</v>
      </c>
      <c r="H28" s="20">
        <f t="shared" si="6"/>
        <v>0</v>
      </c>
      <c r="I28" s="20">
        <f t="shared" si="6"/>
        <v>0</v>
      </c>
      <c r="J28" s="20">
        <f t="shared" si="6"/>
        <v>0</v>
      </c>
      <c r="K28" s="20">
        <f t="shared" si="6"/>
        <v>0</v>
      </c>
      <c r="L28" s="20">
        <f t="shared" si="6"/>
        <v>0</v>
      </c>
      <c r="M28" s="20">
        <f t="shared" si="6"/>
        <v>0</v>
      </c>
      <c r="N28" s="20">
        <f t="shared" si="6"/>
        <v>0</v>
      </c>
      <c r="O28" s="20">
        <f>I11</f>
        <v>0</v>
      </c>
    </row>
    <row r="29" spans="2:15" ht="19.5" x14ac:dyDescent="0.4">
      <c r="B29" s="21" t="s">
        <v>27</v>
      </c>
      <c r="C29" s="22"/>
      <c r="D29" s="22"/>
      <c r="E29" s="22"/>
      <c r="F29" s="22"/>
      <c r="G29" s="22"/>
      <c r="H29" s="22"/>
      <c r="I29" s="22"/>
      <c r="J29" s="22"/>
      <c r="K29" s="22"/>
      <c r="L29" s="22"/>
      <c r="M29" s="22"/>
      <c r="N29" s="22"/>
      <c r="O29" s="23">
        <f>SUM(C29:N29)</f>
        <v>0</v>
      </c>
    </row>
    <row r="30" spans="2:15" ht="19.5" x14ac:dyDescent="0.4">
      <c r="B30" s="24" t="s">
        <v>28</v>
      </c>
      <c r="C30" s="25" t="str">
        <f>IFERROR(ROUNDUP(C29/C28*100,0),"--")</f>
        <v>--</v>
      </c>
      <c r="D30" s="25" t="str">
        <f t="shared" ref="D30:O30" si="7">IFERROR(ROUNDUP(D29/D28*100,0),"--")</f>
        <v>--</v>
      </c>
      <c r="E30" s="25" t="str">
        <f t="shared" si="7"/>
        <v>--</v>
      </c>
      <c r="F30" s="25" t="str">
        <f t="shared" si="7"/>
        <v>--</v>
      </c>
      <c r="G30" s="25" t="str">
        <f t="shared" si="7"/>
        <v>--</v>
      </c>
      <c r="H30" s="25" t="str">
        <f t="shared" si="7"/>
        <v>--</v>
      </c>
      <c r="I30" s="25" t="str">
        <f t="shared" si="7"/>
        <v>--</v>
      </c>
      <c r="J30" s="25" t="str">
        <f t="shared" si="7"/>
        <v>--</v>
      </c>
      <c r="K30" s="25" t="str">
        <f t="shared" si="7"/>
        <v>--</v>
      </c>
      <c r="L30" s="25" t="str">
        <f t="shared" si="7"/>
        <v>--</v>
      </c>
      <c r="M30" s="25" t="str">
        <f t="shared" si="7"/>
        <v>--</v>
      </c>
      <c r="N30" s="25" t="str">
        <f t="shared" si="7"/>
        <v>--</v>
      </c>
      <c r="O30" s="25" t="str">
        <f t="shared" si="7"/>
        <v>--</v>
      </c>
    </row>
    <row r="31" spans="2:15" ht="19.5" x14ac:dyDescent="0.4">
      <c r="B31" s="21" t="s">
        <v>29</v>
      </c>
      <c r="C31" s="29"/>
      <c r="D31" s="29"/>
      <c r="E31" s="29"/>
      <c r="F31" s="29"/>
      <c r="G31" s="29"/>
      <c r="H31" s="29"/>
      <c r="I31" s="29"/>
      <c r="J31" s="29"/>
      <c r="K31" s="29"/>
      <c r="L31" s="29"/>
      <c r="M31" s="29"/>
      <c r="N31" s="29"/>
      <c r="O31" s="23">
        <f>SUM(C31:N31)</f>
        <v>0</v>
      </c>
    </row>
    <row r="32" spans="2:15" ht="19.5" x14ac:dyDescent="0.4">
      <c r="B32" s="24" t="s">
        <v>30</v>
      </c>
      <c r="C32" s="25" t="str">
        <f>IFERROR(ROUNDUP(C31/$I12*100,0),"--")</f>
        <v>--</v>
      </c>
      <c r="D32" s="25" t="str">
        <f t="shared" ref="D32:O32" si="8">IFERROR(ROUNDUP(D31/$I12*100,0),"--")</f>
        <v>--</v>
      </c>
      <c r="E32" s="25" t="str">
        <f t="shared" si="8"/>
        <v>--</v>
      </c>
      <c r="F32" s="25" t="str">
        <f t="shared" si="8"/>
        <v>--</v>
      </c>
      <c r="G32" s="25" t="str">
        <f t="shared" si="8"/>
        <v>--</v>
      </c>
      <c r="H32" s="25" t="str">
        <f t="shared" si="8"/>
        <v>--</v>
      </c>
      <c r="I32" s="25" t="str">
        <f t="shared" si="8"/>
        <v>--</v>
      </c>
      <c r="J32" s="25" t="str">
        <f t="shared" si="8"/>
        <v>--</v>
      </c>
      <c r="K32" s="25" t="str">
        <f t="shared" si="8"/>
        <v>--</v>
      </c>
      <c r="L32" s="25" t="str">
        <f t="shared" si="8"/>
        <v>--</v>
      </c>
      <c r="M32" s="25" t="str">
        <f t="shared" si="8"/>
        <v>--</v>
      </c>
      <c r="N32" s="25" t="str">
        <f t="shared" si="8"/>
        <v>--</v>
      </c>
      <c r="O32" s="25" t="str">
        <f t="shared" si="8"/>
        <v>--</v>
      </c>
    </row>
    <row r="33" spans="2:15" ht="19.5" x14ac:dyDescent="0.4">
      <c r="B33" s="28" t="str">
        <f>L10</f>
        <v>施策D</v>
      </c>
      <c r="C33" s="17">
        <v>44866</v>
      </c>
      <c r="D33" s="17">
        <v>44896</v>
      </c>
      <c r="E33" s="17">
        <v>44927</v>
      </c>
      <c r="F33" s="17">
        <v>44958</v>
      </c>
      <c r="G33" s="17">
        <v>44986</v>
      </c>
      <c r="H33" s="17">
        <v>45017</v>
      </c>
      <c r="I33" s="17">
        <v>45047</v>
      </c>
      <c r="J33" s="17">
        <v>45078</v>
      </c>
      <c r="K33" s="17">
        <v>45108</v>
      </c>
      <c r="L33" s="17">
        <v>45139</v>
      </c>
      <c r="M33" s="17">
        <v>45170</v>
      </c>
      <c r="N33" s="17">
        <v>45200</v>
      </c>
      <c r="O33" s="18" t="s">
        <v>25</v>
      </c>
    </row>
    <row r="34" spans="2:15" ht="19.5" x14ac:dyDescent="0.4">
      <c r="B34" s="19" t="s">
        <v>26</v>
      </c>
      <c r="C34" s="20">
        <f>ROUNDUP($L11/12,0)</f>
        <v>0</v>
      </c>
      <c r="D34" s="20">
        <f t="shared" ref="D34:N34" si="9">ROUNDUP($L11/12,0)</f>
        <v>0</v>
      </c>
      <c r="E34" s="20">
        <f t="shared" si="9"/>
        <v>0</v>
      </c>
      <c r="F34" s="20">
        <f t="shared" si="9"/>
        <v>0</v>
      </c>
      <c r="G34" s="20">
        <f t="shared" si="9"/>
        <v>0</v>
      </c>
      <c r="H34" s="20">
        <f t="shared" si="9"/>
        <v>0</v>
      </c>
      <c r="I34" s="20">
        <f t="shared" si="9"/>
        <v>0</v>
      </c>
      <c r="J34" s="20">
        <f t="shared" si="9"/>
        <v>0</v>
      </c>
      <c r="K34" s="20">
        <f t="shared" si="9"/>
        <v>0</v>
      </c>
      <c r="L34" s="20">
        <f t="shared" si="9"/>
        <v>0</v>
      </c>
      <c r="M34" s="20">
        <f t="shared" si="9"/>
        <v>0</v>
      </c>
      <c r="N34" s="20">
        <f t="shared" si="9"/>
        <v>0</v>
      </c>
      <c r="O34" s="20">
        <f>L11</f>
        <v>0</v>
      </c>
    </row>
    <row r="35" spans="2:15" ht="19.5" x14ac:dyDescent="0.4">
      <c r="B35" s="21" t="s">
        <v>27</v>
      </c>
      <c r="C35" s="22"/>
      <c r="D35" s="22"/>
      <c r="E35" s="22"/>
      <c r="F35" s="22"/>
      <c r="G35" s="22"/>
      <c r="H35" s="22"/>
      <c r="I35" s="22"/>
      <c r="J35" s="22"/>
      <c r="K35" s="22"/>
      <c r="L35" s="22"/>
      <c r="M35" s="22"/>
      <c r="N35" s="22"/>
      <c r="O35" s="23">
        <f>SUM(C35:N35)</f>
        <v>0</v>
      </c>
    </row>
    <row r="36" spans="2:15" ht="19.5" x14ac:dyDescent="0.4">
      <c r="B36" s="24" t="s">
        <v>28</v>
      </c>
      <c r="C36" s="25" t="str">
        <f>IFERROR(ROUNDUP(C35/C34*100,0),"--")</f>
        <v>--</v>
      </c>
      <c r="D36" s="25" t="str">
        <f t="shared" ref="D36:O36" si="10">IFERROR(ROUNDUP(D35/D34*100,0),"--")</f>
        <v>--</v>
      </c>
      <c r="E36" s="25" t="str">
        <f t="shared" si="10"/>
        <v>--</v>
      </c>
      <c r="F36" s="25" t="str">
        <f t="shared" si="10"/>
        <v>--</v>
      </c>
      <c r="G36" s="25" t="str">
        <f t="shared" si="10"/>
        <v>--</v>
      </c>
      <c r="H36" s="25" t="str">
        <f t="shared" si="10"/>
        <v>--</v>
      </c>
      <c r="I36" s="25" t="str">
        <f t="shared" si="10"/>
        <v>--</v>
      </c>
      <c r="J36" s="25" t="str">
        <f t="shared" si="10"/>
        <v>--</v>
      </c>
      <c r="K36" s="25" t="str">
        <f t="shared" si="10"/>
        <v>--</v>
      </c>
      <c r="L36" s="25" t="str">
        <f t="shared" si="10"/>
        <v>--</v>
      </c>
      <c r="M36" s="25" t="str">
        <f t="shared" si="10"/>
        <v>--</v>
      </c>
      <c r="N36" s="25" t="str">
        <f t="shared" si="10"/>
        <v>--</v>
      </c>
      <c r="O36" s="25" t="str">
        <f t="shared" si="10"/>
        <v>--</v>
      </c>
    </row>
    <row r="37" spans="2:15" ht="19.5" x14ac:dyDescent="0.4">
      <c r="B37" s="21" t="s">
        <v>29</v>
      </c>
      <c r="C37" s="26"/>
      <c r="D37" s="26"/>
      <c r="E37" s="26"/>
      <c r="F37" s="26"/>
      <c r="G37" s="26"/>
      <c r="H37" s="26"/>
      <c r="I37" s="26"/>
      <c r="J37" s="26"/>
      <c r="K37" s="26"/>
      <c r="L37" s="26"/>
      <c r="M37" s="26"/>
      <c r="N37" s="26"/>
      <c r="O37" s="23">
        <f>SUM(C37:N37)</f>
        <v>0</v>
      </c>
    </row>
    <row r="38" spans="2:15" ht="19.5" x14ac:dyDescent="0.4">
      <c r="B38" s="24" t="s">
        <v>30</v>
      </c>
      <c r="C38" s="25" t="str">
        <f>IFERROR(ROUNDUP(C37/$L12*100,0),"--")</f>
        <v>--</v>
      </c>
      <c r="D38" s="25" t="str">
        <f t="shared" ref="D38:O38" si="11">IFERROR(ROUNDUP(D37/$L12*100,0),"--")</f>
        <v>--</v>
      </c>
      <c r="E38" s="25" t="str">
        <f t="shared" si="11"/>
        <v>--</v>
      </c>
      <c r="F38" s="25" t="str">
        <f t="shared" si="11"/>
        <v>--</v>
      </c>
      <c r="G38" s="25" t="str">
        <f t="shared" si="11"/>
        <v>--</v>
      </c>
      <c r="H38" s="25" t="str">
        <f t="shared" si="11"/>
        <v>--</v>
      </c>
      <c r="I38" s="25" t="str">
        <f t="shared" si="11"/>
        <v>--</v>
      </c>
      <c r="J38" s="25" t="str">
        <f t="shared" si="11"/>
        <v>--</v>
      </c>
      <c r="K38" s="25" t="str">
        <f t="shared" si="11"/>
        <v>--</v>
      </c>
      <c r="L38" s="25" t="str">
        <f t="shared" si="11"/>
        <v>--</v>
      </c>
      <c r="M38" s="25" t="str">
        <f t="shared" si="11"/>
        <v>--</v>
      </c>
      <c r="N38" s="25" t="str">
        <f t="shared" si="11"/>
        <v>--</v>
      </c>
      <c r="O38" s="25" t="str">
        <f t="shared" si="11"/>
        <v>--</v>
      </c>
    </row>
  </sheetData>
  <mergeCells count="14">
    <mergeCell ref="L12:N12"/>
    <mergeCell ref="C2:H7"/>
    <mergeCell ref="J2:O7"/>
    <mergeCell ref="C10:E10"/>
    <mergeCell ref="F10:H10"/>
    <mergeCell ref="I10:K10"/>
    <mergeCell ref="L10:N10"/>
    <mergeCell ref="C11:E11"/>
    <mergeCell ref="L11:N11"/>
    <mergeCell ref="F11:H11"/>
    <mergeCell ref="I11:K11"/>
    <mergeCell ref="C12:E12"/>
    <mergeCell ref="F12:H12"/>
    <mergeCell ref="I12:K12"/>
  </mergeCells>
  <phoneticPr fontId="15"/>
  <conditionalFormatting sqref="C17:O17">
    <cfRule type="cellIs" dxfId="14" priority="1" operator="greaterThanOrEqual">
      <formula>C16</formula>
    </cfRule>
  </conditionalFormatting>
  <conditionalFormatting sqref="C23:O23">
    <cfRule type="cellIs" dxfId="13" priority="2" operator="greaterThanOrEqual">
      <formula>C22</formula>
    </cfRule>
  </conditionalFormatting>
  <conditionalFormatting sqref="O19">
    <cfRule type="cellIs" dxfId="12" priority="5" operator="greaterThanOrEqual">
      <formula>C12</formula>
    </cfRule>
  </conditionalFormatting>
  <conditionalFormatting sqref="O25">
    <cfRule type="cellIs" dxfId="11" priority="6" operator="greaterThanOrEqual">
      <formula>F12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B2:Q38"/>
  <sheetViews>
    <sheetView workbookViewId="0">
      <pane xSplit="2" topLeftCell="C1" activePane="topRight" state="frozen"/>
      <selection pane="topRight"/>
    </sheetView>
  </sheetViews>
  <sheetFormatPr defaultColWidth="12.5703125" defaultRowHeight="16.5" x14ac:dyDescent="0.35"/>
  <cols>
    <col min="1" max="1" width="2.7109375" style="62" customWidth="1"/>
    <col min="2" max="2" width="30.28515625" style="62" customWidth="1"/>
    <col min="3" max="4" width="14.7109375" style="62" bestFit="1" customWidth="1"/>
    <col min="5" max="13" width="13.28515625" style="62" bestFit="1" customWidth="1"/>
    <col min="14" max="14" width="14.7109375" style="62" bestFit="1" customWidth="1"/>
    <col min="15" max="15" width="12.7109375" style="62" bestFit="1" customWidth="1"/>
    <col min="16" max="16384" width="12.5703125" style="62"/>
  </cols>
  <sheetData>
    <row r="2" spans="2:17" ht="33" x14ac:dyDescent="0.65">
      <c r="B2" s="13" t="s">
        <v>33</v>
      </c>
      <c r="H2" s="56"/>
      <c r="I2" s="57"/>
      <c r="J2" s="57"/>
      <c r="K2" s="57"/>
      <c r="L2" s="57"/>
      <c r="M2" s="57"/>
      <c r="N2" s="57"/>
      <c r="O2" s="57"/>
    </row>
    <row r="3" spans="2:17" ht="19.5" x14ac:dyDescent="0.4">
      <c r="B3" s="14" t="s">
        <v>34</v>
      </c>
      <c r="H3" s="57"/>
      <c r="I3" s="58"/>
      <c r="J3" s="58"/>
      <c r="K3" s="58"/>
      <c r="L3" s="58"/>
      <c r="M3" s="58"/>
      <c r="N3" s="58"/>
      <c r="O3" s="57"/>
    </row>
    <row r="4" spans="2:17" ht="18.75" x14ac:dyDescent="0.4">
      <c r="B4" s="60" t="s">
        <v>35</v>
      </c>
      <c r="H4" s="57"/>
      <c r="I4" s="58"/>
      <c r="J4" s="58"/>
      <c r="K4" s="58"/>
      <c r="L4" s="58"/>
      <c r="M4" s="58"/>
      <c r="N4" s="58"/>
      <c r="O4" s="57"/>
    </row>
    <row r="5" spans="2:17" ht="18.75" x14ac:dyDescent="0.4">
      <c r="B5" s="60" t="s">
        <v>36</v>
      </c>
      <c r="H5" s="57"/>
      <c r="I5" s="58"/>
      <c r="J5" s="58"/>
      <c r="K5" s="58"/>
      <c r="L5" s="58"/>
      <c r="M5" s="58"/>
      <c r="N5" s="58"/>
      <c r="O5" s="57"/>
    </row>
    <row r="6" spans="2:17" ht="18.75" x14ac:dyDescent="0.4">
      <c r="B6" s="60" t="s">
        <v>37</v>
      </c>
      <c r="H6" s="57"/>
      <c r="I6" s="58"/>
      <c r="J6" s="58"/>
      <c r="K6" s="58"/>
      <c r="L6" s="58"/>
      <c r="M6" s="58"/>
      <c r="N6" s="58"/>
      <c r="O6" s="57"/>
    </row>
    <row r="7" spans="2:17" ht="18.75" x14ac:dyDescent="0.4">
      <c r="B7" s="60" t="s">
        <v>38</v>
      </c>
      <c r="H7" s="57"/>
      <c r="I7" s="57"/>
      <c r="J7" s="57"/>
      <c r="K7" s="57"/>
      <c r="L7" s="57"/>
      <c r="M7" s="57"/>
      <c r="N7" s="57"/>
      <c r="O7" s="57"/>
    </row>
    <row r="8" spans="2:17" ht="18.75" x14ac:dyDescent="0.4">
      <c r="B8" s="60"/>
      <c r="I8" s="63"/>
      <c r="J8" s="63"/>
      <c r="K8" s="63"/>
      <c r="L8" s="63"/>
      <c r="M8" s="63"/>
      <c r="N8" s="63"/>
      <c r="O8" s="63"/>
    </row>
    <row r="9" spans="2:17" ht="33" x14ac:dyDescent="0.65">
      <c r="B9" s="13" t="s">
        <v>39</v>
      </c>
    </row>
    <row r="10" spans="2:17" ht="19.5" x14ac:dyDescent="0.4">
      <c r="B10" s="68" t="s">
        <v>40</v>
      </c>
      <c r="C10" s="112" t="s">
        <v>41</v>
      </c>
      <c r="D10" s="113"/>
      <c r="E10" s="114"/>
      <c r="F10" s="112" t="s">
        <v>42</v>
      </c>
      <c r="G10" s="113"/>
      <c r="H10" s="114"/>
      <c r="I10" s="112" t="s">
        <v>43</v>
      </c>
      <c r="J10" s="113"/>
      <c r="K10" s="114"/>
      <c r="L10" s="112" t="s">
        <v>44</v>
      </c>
      <c r="M10" s="113"/>
      <c r="N10" s="115"/>
      <c r="O10" s="65"/>
      <c r="P10" s="65"/>
      <c r="Q10" s="65"/>
    </row>
    <row r="11" spans="2:17" ht="19.5" x14ac:dyDescent="0.4">
      <c r="B11" s="69" t="s">
        <v>45</v>
      </c>
      <c r="C11" s="88"/>
      <c r="D11" s="89"/>
      <c r="E11" s="90"/>
      <c r="F11" s="88"/>
      <c r="G11" s="89"/>
      <c r="H11" s="90"/>
      <c r="I11" s="88"/>
      <c r="J11" s="89"/>
      <c r="K11" s="90"/>
      <c r="L11" s="88"/>
      <c r="M11" s="89"/>
      <c r="N11" s="90"/>
      <c r="O11" s="65"/>
      <c r="P11" s="65"/>
      <c r="Q11" s="65"/>
    </row>
    <row r="12" spans="2:17" ht="19.5" x14ac:dyDescent="0.4">
      <c r="B12" s="70" t="s">
        <v>22</v>
      </c>
      <c r="C12" s="91"/>
      <c r="D12" s="92"/>
      <c r="E12" s="93"/>
      <c r="F12" s="91"/>
      <c r="G12" s="92"/>
      <c r="H12" s="93"/>
      <c r="I12" s="91"/>
      <c r="J12" s="92"/>
      <c r="K12" s="93"/>
      <c r="L12" s="91"/>
      <c r="M12" s="92"/>
      <c r="N12" s="93"/>
      <c r="O12" s="65"/>
      <c r="P12" s="65"/>
      <c r="Q12" s="65"/>
    </row>
    <row r="13" spans="2:17" ht="19.5" x14ac:dyDescent="0.4">
      <c r="B13" s="66"/>
      <c r="C13" s="66"/>
      <c r="D13" s="66"/>
      <c r="E13" s="66"/>
      <c r="F13" s="66"/>
      <c r="G13" s="66"/>
      <c r="H13" s="66"/>
      <c r="I13" s="66"/>
    </row>
    <row r="14" spans="2:17" ht="33" x14ac:dyDescent="0.65">
      <c r="B14" s="13" t="s">
        <v>46</v>
      </c>
      <c r="C14" s="67"/>
    </row>
    <row r="15" spans="2:17" ht="19.5" x14ac:dyDescent="0.4">
      <c r="B15" s="15" t="str">
        <f>C10</f>
        <v>流入経路A</v>
      </c>
      <c r="C15" s="16">
        <v>44866</v>
      </c>
      <c r="D15" s="17">
        <v>44896</v>
      </c>
      <c r="E15" s="17">
        <v>44927</v>
      </c>
      <c r="F15" s="17">
        <v>44958</v>
      </c>
      <c r="G15" s="17">
        <v>44986</v>
      </c>
      <c r="H15" s="17">
        <v>45017</v>
      </c>
      <c r="I15" s="17">
        <v>45047</v>
      </c>
      <c r="J15" s="17">
        <v>45078</v>
      </c>
      <c r="K15" s="17">
        <v>45108</v>
      </c>
      <c r="L15" s="17">
        <v>45139</v>
      </c>
      <c r="M15" s="17">
        <v>45170</v>
      </c>
      <c r="N15" s="17">
        <v>45200</v>
      </c>
      <c r="O15" s="18" t="s">
        <v>25</v>
      </c>
    </row>
    <row r="16" spans="2:17" ht="19.5" x14ac:dyDescent="0.4">
      <c r="B16" s="19" t="s">
        <v>47</v>
      </c>
      <c r="C16" s="20">
        <f>ROUNDUP($C11/12,0)</f>
        <v>0</v>
      </c>
      <c r="D16" s="20">
        <f t="shared" ref="D16:N16" si="0">ROUNDUP($C11/12,0)</f>
        <v>0</v>
      </c>
      <c r="E16" s="20">
        <f t="shared" si="0"/>
        <v>0</v>
      </c>
      <c r="F16" s="20">
        <f t="shared" si="0"/>
        <v>0</v>
      </c>
      <c r="G16" s="20">
        <f t="shared" si="0"/>
        <v>0</v>
      </c>
      <c r="H16" s="20">
        <f t="shared" si="0"/>
        <v>0</v>
      </c>
      <c r="I16" s="20">
        <f t="shared" si="0"/>
        <v>0</v>
      </c>
      <c r="J16" s="20">
        <f t="shared" si="0"/>
        <v>0</v>
      </c>
      <c r="K16" s="20">
        <f t="shared" si="0"/>
        <v>0</v>
      </c>
      <c r="L16" s="20">
        <f t="shared" si="0"/>
        <v>0</v>
      </c>
      <c r="M16" s="20">
        <f t="shared" si="0"/>
        <v>0</v>
      </c>
      <c r="N16" s="20">
        <f t="shared" si="0"/>
        <v>0</v>
      </c>
      <c r="O16" s="20">
        <f>$C11</f>
        <v>0</v>
      </c>
    </row>
    <row r="17" spans="2:15" ht="19.5" x14ac:dyDescent="0.4">
      <c r="B17" s="21" t="s">
        <v>48</v>
      </c>
      <c r="C17" s="71"/>
      <c r="D17" s="71"/>
      <c r="E17" s="71"/>
      <c r="F17" s="71"/>
      <c r="G17" s="71"/>
      <c r="H17" s="71"/>
      <c r="I17" s="71"/>
      <c r="J17" s="71"/>
      <c r="K17" s="71"/>
      <c r="L17" s="71"/>
      <c r="M17" s="71"/>
      <c r="N17" s="71"/>
      <c r="O17" s="23">
        <f>SUM(C17:N17)</f>
        <v>0</v>
      </c>
    </row>
    <row r="18" spans="2:15" ht="19.5" x14ac:dyDescent="0.4">
      <c r="B18" s="24" t="s">
        <v>49</v>
      </c>
      <c r="C18" s="25" t="str">
        <f>IFERROR(ROUNDUP(C17/C16*100,0),"--")</f>
        <v>--</v>
      </c>
      <c r="D18" s="25" t="str">
        <f t="shared" ref="D18:O18" si="1">IFERROR(ROUNDUP(D17/D16*100,0),"--")</f>
        <v>--</v>
      </c>
      <c r="E18" s="25" t="str">
        <f t="shared" si="1"/>
        <v>--</v>
      </c>
      <c r="F18" s="25" t="str">
        <f t="shared" si="1"/>
        <v>--</v>
      </c>
      <c r="G18" s="25" t="str">
        <f t="shared" si="1"/>
        <v>--</v>
      </c>
      <c r="H18" s="25" t="str">
        <f t="shared" si="1"/>
        <v>--</v>
      </c>
      <c r="I18" s="25" t="str">
        <f t="shared" si="1"/>
        <v>--</v>
      </c>
      <c r="J18" s="25" t="str">
        <f t="shared" si="1"/>
        <v>--</v>
      </c>
      <c r="K18" s="25" t="str">
        <f t="shared" si="1"/>
        <v>--</v>
      </c>
      <c r="L18" s="25" t="str">
        <f t="shared" si="1"/>
        <v>--</v>
      </c>
      <c r="M18" s="25" t="str">
        <f t="shared" si="1"/>
        <v>--</v>
      </c>
      <c r="N18" s="25" t="str">
        <f t="shared" si="1"/>
        <v>--</v>
      </c>
      <c r="O18" s="25" t="str">
        <f t="shared" si="1"/>
        <v>--</v>
      </c>
    </row>
    <row r="19" spans="2:15" ht="19.5" x14ac:dyDescent="0.4">
      <c r="B19" s="21" t="s">
        <v>27</v>
      </c>
      <c r="C19" s="26"/>
      <c r="D19" s="26"/>
      <c r="E19" s="26"/>
      <c r="F19" s="26"/>
      <c r="G19" s="26"/>
      <c r="H19" s="26"/>
      <c r="I19" s="26"/>
      <c r="J19" s="26"/>
      <c r="K19" s="26"/>
      <c r="L19" s="26"/>
      <c r="M19" s="26"/>
      <c r="N19" s="26"/>
      <c r="O19" s="27">
        <f>SUM(C19:N19)</f>
        <v>0</v>
      </c>
    </row>
    <row r="20" spans="2:15" ht="19.5" x14ac:dyDescent="0.4">
      <c r="B20" s="24" t="s">
        <v>28</v>
      </c>
      <c r="C20" s="25" t="str">
        <f>IFERROR(ROUNDUP(C19/$C12*100,0),"--")</f>
        <v>--</v>
      </c>
      <c r="D20" s="25" t="str">
        <f t="shared" ref="D20:O20" si="2">IFERROR(ROUNDUP(D19/$C12*100,0),"--")</f>
        <v>--</v>
      </c>
      <c r="E20" s="25" t="str">
        <f t="shared" si="2"/>
        <v>--</v>
      </c>
      <c r="F20" s="25" t="str">
        <f t="shared" si="2"/>
        <v>--</v>
      </c>
      <c r="G20" s="25" t="str">
        <f t="shared" si="2"/>
        <v>--</v>
      </c>
      <c r="H20" s="25" t="str">
        <f t="shared" si="2"/>
        <v>--</v>
      </c>
      <c r="I20" s="25" t="str">
        <f t="shared" si="2"/>
        <v>--</v>
      </c>
      <c r="J20" s="25" t="str">
        <f t="shared" si="2"/>
        <v>--</v>
      </c>
      <c r="K20" s="25" t="str">
        <f t="shared" si="2"/>
        <v>--</v>
      </c>
      <c r="L20" s="25" t="str">
        <f t="shared" si="2"/>
        <v>--</v>
      </c>
      <c r="M20" s="25" t="str">
        <f t="shared" si="2"/>
        <v>--</v>
      </c>
      <c r="N20" s="25" t="str">
        <f t="shared" si="2"/>
        <v>--</v>
      </c>
      <c r="O20" s="25" t="str">
        <f t="shared" si="2"/>
        <v>--</v>
      </c>
    </row>
    <row r="21" spans="2:15" ht="19.5" x14ac:dyDescent="0.4">
      <c r="B21" s="28" t="str">
        <f>F10</f>
        <v>流入経路B</v>
      </c>
      <c r="C21" s="17">
        <v>44866</v>
      </c>
      <c r="D21" s="17">
        <v>44896</v>
      </c>
      <c r="E21" s="17">
        <v>44927</v>
      </c>
      <c r="F21" s="17">
        <v>44958</v>
      </c>
      <c r="G21" s="17">
        <v>44986</v>
      </c>
      <c r="H21" s="17">
        <v>45017</v>
      </c>
      <c r="I21" s="17">
        <v>45047</v>
      </c>
      <c r="J21" s="17">
        <v>45078</v>
      </c>
      <c r="K21" s="17">
        <v>45108</v>
      </c>
      <c r="L21" s="17">
        <v>45139</v>
      </c>
      <c r="M21" s="17">
        <v>45170</v>
      </c>
      <c r="N21" s="17">
        <v>45200</v>
      </c>
      <c r="O21" s="18" t="s">
        <v>25</v>
      </c>
    </row>
    <row r="22" spans="2:15" ht="19.5" x14ac:dyDescent="0.4">
      <c r="B22" s="19" t="s">
        <v>47</v>
      </c>
      <c r="C22" s="20">
        <f>ROUNDUP($F11/12,0)</f>
        <v>0</v>
      </c>
      <c r="D22" s="20">
        <f t="shared" ref="D22:N22" si="3">ROUNDUP($F11/12,0)</f>
        <v>0</v>
      </c>
      <c r="E22" s="20">
        <f t="shared" si="3"/>
        <v>0</v>
      </c>
      <c r="F22" s="20">
        <f t="shared" si="3"/>
        <v>0</v>
      </c>
      <c r="G22" s="20">
        <f t="shared" si="3"/>
        <v>0</v>
      </c>
      <c r="H22" s="20">
        <f t="shared" si="3"/>
        <v>0</v>
      </c>
      <c r="I22" s="20">
        <f t="shared" si="3"/>
        <v>0</v>
      </c>
      <c r="J22" s="20">
        <f t="shared" si="3"/>
        <v>0</v>
      </c>
      <c r="K22" s="20">
        <f t="shared" si="3"/>
        <v>0</v>
      </c>
      <c r="L22" s="20">
        <f t="shared" si="3"/>
        <v>0</v>
      </c>
      <c r="M22" s="20">
        <f t="shared" si="3"/>
        <v>0</v>
      </c>
      <c r="N22" s="20">
        <f t="shared" si="3"/>
        <v>0</v>
      </c>
      <c r="O22" s="20">
        <f>F11</f>
        <v>0</v>
      </c>
    </row>
    <row r="23" spans="2:15" ht="19.5" x14ac:dyDescent="0.4">
      <c r="B23" s="21" t="s">
        <v>48</v>
      </c>
      <c r="C23" s="22"/>
      <c r="D23" s="22"/>
      <c r="E23" s="22"/>
      <c r="F23" s="22"/>
      <c r="G23" s="22"/>
      <c r="H23" s="22"/>
      <c r="I23" s="22"/>
      <c r="J23" s="22"/>
      <c r="K23" s="22"/>
      <c r="L23" s="22"/>
      <c r="M23" s="22"/>
      <c r="N23" s="22"/>
      <c r="O23" s="23">
        <f>SUM(C23:N23)</f>
        <v>0</v>
      </c>
    </row>
    <row r="24" spans="2:15" ht="19.5" x14ac:dyDescent="0.4">
      <c r="B24" s="24" t="s">
        <v>49</v>
      </c>
      <c r="C24" s="25" t="str">
        <f>IFERROR(ROUNDUP(C23/C22*100,0),"--")</f>
        <v>--</v>
      </c>
      <c r="D24" s="25" t="str">
        <f t="shared" ref="D24:O24" si="4">IFERROR(ROUNDUP(D23/D22*100,0),"--")</f>
        <v>--</v>
      </c>
      <c r="E24" s="25" t="str">
        <f t="shared" si="4"/>
        <v>--</v>
      </c>
      <c r="F24" s="25" t="str">
        <f t="shared" si="4"/>
        <v>--</v>
      </c>
      <c r="G24" s="25" t="str">
        <f t="shared" si="4"/>
        <v>--</v>
      </c>
      <c r="H24" s="25" t="str">
        <f t="shared" si="4"/>
        <v>--</v>
      </c>
      <c r="I24" s="25" t="str">
        <f t="shared" si="4"/>
        <v>--</v>
      </c>
      <c r="J24" s="25" t="str">
        <f t="shared" si="4"/>
        <v>--</v>
      </c>
      <c r="K24" s="25" t="str">
        <f t="shared" si="4"/>
        <v>--</v>
      </c>
      <c r="L24" s="25" t="str">
        <f t="shared" si="4"/>
        <v>--</v>
      </c>
      <c r="M24" s="25" t="str">
        <f t="shared" si="4"/>
        <v>--</v>
      </c>
      <c r="N24" s="25" t="str">
        <f t="shared" si="4"/>
        <v>--</v>
      </c>
      <c r="O24" s="25" t="str">
        <f t="shared" si="4"/>
        <v>--</v>
      </c>
    </row>
    <row r="25" spans="2:15" ht="19.5" x14ac:dyDescent="0.4">
      <c r="B25" s="21" t="s">
        <v>27</v>
      </c>
      <c r="C25" s="26"/>
      <c r="D25" s="26"/>
      <c r="E25" s="26"/>
      <c r="F25" s="26"/>
      <c r="G25" s="26"/>
      <c r="H25" s="26"/>
      <c r="I25" s="26"/>
      <c r="J25" s="26"/>
      <c r="K25" s="26"/>
      <c r="L25" s="26"/>
      <c r="M25" s="26"/>
      <c r="N25" s="26"/>
      <c r="O25" s="23">
        <f>SUM(C25:N25)</f>
        <v>0</v>
      </c>
    </row>
    <row r="26" spans="2:15" ht="19.5" x14ac:dyDescent="0.4">
      <c r="B26" s="24" t="s">
        <v>28</v>
      </c>
      <c r="C26" s="25" t="str">
        <f>IFERROR(ROUNDUP(C25/$F12*100,0),"--")</f>
        <v>--</v>
      </c>
      <c r="D26" s="25" t="str">
        <f t="shared" ref="D26:O26" si="5">IFERROR(ROUNDUP(D25/$F12*100,0),"--")</f>
        <v>--</v>
      </c>
      <c r="E26" s="25" t="str">
        <f t="shared" si="5"/>
        <v>--</v>
      </c>
      <c r="F26" s="25" t="str">
        <f t="shared" si="5"/>
        <v>--</v>
      </c>
      <c r="G26" s="25" t="str">
        <f t="shared" si="5"/>
        <v>--</v>
      </c>
      <c r="H26" s="25" t="str">
        <f t="shared" si="5"/>
        <v>--</v>
      </c>
      <c r="I26" s="25" t="str">
        <f t="shared" si="5"/>
        <v>--</v>
      </c>
      <c r="J26" s="25" t="str">
        <f t="shared" si="5"/>
        <v>--</v>
      </c>
      <c r="K26" s="25" t="str">
        <f t="shared" si="5"/>
        <v>--</v>
      </c>
      <c r="L26" s="25" t="str">
        <f t="shared" si="5"/>
        <v>--</v>
      </c>
      <c r="M26" s="25" t="str">
        <f t="shared" si="5"/>
        <v>--</v>
      </c>
      <c r="N26" s="25" t="str">
        <f t="shared" si="5"/>
        <v>--</v>
      </c>
      <c r="O26" s="25" t="str">
        <f t="shared" si="5"/>
        <v>--</v>
      </c>
    </row>
    <row r="27" spans="2:15" ht="19.5" x14ac:dyDescent="0.4">
      <c r="B27" s="28" t="str">
        <f>I10</f>
        <v>流入経路C</v>
      </c>
      <c r="C27" s="17">
        <v>44866</v>
      </c>
      <c r="D27" s="17">
        <v>44896</v>
      </c>
      <c r="E27" s="17">
        <v>44927</v>
      </c>
      <c r="F27" s="17">
        <v>44958</v>
      </c>
      <c r="G27" s="17">
        <v>44986</v>
      </c>
      <c r="H27" s="17">
        <v>45017</v>
      </c>
      <c r="I27" s="17">
        <v>45047</v>
      </c>
      <c r="J27" s="17">
        <v>45078</v>
      </c>
      <c r="K27" s="17">
        <v>45108</v>
      </c>
      <c r="L27" s="17">
        <v>45139</v>
      </c>
      <c r="M27" s="17">
        <v>45170</v>
      </c>
      <c r="N27" s="17">
        <v>45200</v>
      </c>
      <c r="O27" s="18" t="s">
        <v>25</v>
      </c>
    </row>
    <row r="28" spans="2:15" ht="19.5" x14ac:dyDescent="0.4">
      <c r="B28" s="19" t="s">
        <v>47</v>
      </c>
      <c r="C28" s="20">
        <f>ROUNDUP($I11/12,0)</f>
        <v>0</v>
      </c>
      <c r="D28" s="20">
        <f t="shared" ref="D28:N28" si="6">ROUNDUP($I11/12,0)</f>
        <v>0</v>
      </c>
      <c r="E28" s="20">
        <f t="shared" si="6"/>
        <v>0</v>
      </c>
      <c r="F28" s="20">
        <f t="shared" si="6"/>
        <v>0</v>
      </c>
      <c r="G28" s="20">
        <f t="shared" si="6"/>
        <v>0</v>
      </c>
      <c r="H28" s="20">
        <f t="shared" si="6"/>
        <v>0</v>
      </c>
      <c r="I28" s="20">
        <f t="shared" si="6"/>
        <v>0</v>
      </c>
      <c r="J28" s="20">
        <f t="shared" si="6"/>
        <v>0</v>
      </c>
      <c r="K28" s="20">
        <f t="shared" si="6"/>
        <v>0</v>
      </c>
      <c r="L28" s="20">
        <f t="shared" si="6"/>
        <v>0</v>
      </c>
      <c r="M28" s="20">
        <f t="shared" si="6"/>
        <v>0</v>
      </c>
      <c r="N28" s="20">
        <f t="shared" si="6"/>
        <v>0</v>
      </c>
      <c r="O28" s="20">
        <f>I11</f>
        <v>0</v>
      </c>
    </row>
    <row r="29" spans="2:15" ht="19.5" x14ac:dyDescent="0.4">
      <c r="B29" s="21" t="s">
        <v>48</v>
      </c>
      <c r="C29" s="22"/>
      <c r="D29" s="22"/>
      <c r="E29" s="22"/>
      <c r="F29" s="22"/>
      <c r="G29" s="22"/>
      <c r="H29" s="22"/>
      <c r="I29" s="22"/>
      <c r="J29" s="22"/>
      <c r="K29" s="22"/>
      <c r="L29" s="22"/>
      <c r="M29" s="22"/>
      <c r="N29" s="22"/>
      <c r="O29" s="23">
        <f>SUM(C29:N29)</f>
        <v>0</v>
      </c>
    </row>
    <row r="30" spans="2:15" ht="19.5" x14ac:dyDescent="0.4">
      <c r="B30" s="24" t="s">
        <v>49</v>
      </c>
      <c r="C30" s="25" t="str">
        <f>IFERROR(ROUNDUP(C29/C28*100,0),"--")</f>
        <v>--</v>
      </c>
      <c r="D30" s="25" t="str">
        <f t="shared" ref="D30:O30" si="7">IFERROR(ROUNDUP(D29/D28*100,0),"--")</f>
        <v>--</v>
      </c>
      <c r="E30" s="25" t="str">
        <f t="shared" si="7"/>
        <v>--</v>
      </c>
      <c r="F30" s="25" t="str">
        <f t="shared" si="7"/>
        <v>--</v>
      </c>
      <c r="G30" s="25" t="str">
        <f t="shared" si="7"/>
        <v>--</v>
      </c>
      <c r="H30" s="25" t="str">
        <f t="shared" si="7"/>
        <v>--</v>
      </c>
      <c r="I30" s="25" t="str">
        <f t="shared" si="7"/>
        <v>--</v>
      </c>
      <c r="J30" s="25" t="str">
        <f t="shared" si="7"/>
        <v>--</v>
      </c>
      <c r="K30" s="25" t="str">
        <f t="shared" si="7"/>
        <v>--</v>
      </c>
      <c r="L30" s="25" t="str">
        <f t="shared" si="7"/>
        <v>--</v>
      </c>
      <c r="M30" s="25" t="str">
        <f t="shared" si="7"/>
        <v>--</v>
      </c>
      <c r="N30" s="25" t="str">
        <f t="shared" si="7"/>
        <v>--</v>
      </c>
      <c r="O30" s="25" t="str">
        <f t="shared" si="7"/>
        <v>--</v>
      </c>
    </row>
    <row r="31" spans="2:15" ht="19.5" x14ac:dyDescent="0.4">
      <c r="B31" s="21" t="s">
        <v>27</v>
      </c>
      <c r="C31" s="29"/>
      <c r="D31" s="29"/>
      <c r="E31" s="29"/>
      <c r="F31" s="29"/>
      <c r="G31" s="29"/>
      <c r="H31" s="29"/>
      <c r="I31" s="29"/>
      <c r="J31" s="29"/>
      <c r="K31" s="29"/>
      <c r="L31" s="29"/>
      <c r="M31" s="29"/>
      <c r="N31" s="29"/>
      <c r="O31" s="23">
        <f>SUM(C31:N31)</f>
        <v>0</v>
      </c>
    </row>
    <row r="32" spans="2:15" ht="19.5" x14ac:dyDescent="0.4">
      <c r="B32" s="24" t="s">
        <v>28</v>
      </c>
      <c r="C32" s="25" t="str">
        <f>IFERROR(ROUNDUP(C31/$I12*100,0),"--")</f>
        <v>--</v>
      </c>
      <c r="D32" s="25" t="str">
        <f t="shared" ref="D32:O32" si="8">IFERROR(ROUNDUP(D31/$I12*100,0),"--")</f>
        <v>--</v>
      </c>
      <c r="E32" s="25" t="str">
        <f t="shared" si="8"/>
        <v>--</v>
      </c>
      <c r="F32" s="25" t="str">
        <f t="shared" si="8"/>
        <v>--</v>
      </c>
      <c r="G32" s="25" t="str">
        <f t="shared" si="8"/>
        <v>--</v>
      </c>
      <c r="H32" s="25" t="str">
        <f t="shared" si="8"/>
        <v>--</v>
      </c>
      <c r="I32" s="25" t="str">
        <f t="shared" si="8"/>
        <v>--</v>
      </c>
      <c r="J32" s="25" t="str">
        <f t="shared" si="8"/>
        <v>--</v>
      </c>
      <c r="K32" s="25" t="str">
        <f t="shared" si="8"/>
        <v>--</v>
      </c>
      <c r="L32" s="25" t="str">
        <f t="shared" si="8"/>
        <v>--</v>
      </c>
      <c r="M32" s="25" t="str">
        <f t="shared" si="8"/>
        <v>--</v>
      </c>
      <c r="N32" s="25" t="str">
        <f t="shared" si="8"/>
        <v>--</v>
      </c>
      <c r="O32" s="25" t="str">
        <f t="shared" si="8"/>
        <v>--</v>
      </c>
    </row>
    <row r="33" spans="2:15" ht="19.5" x14ac:dyDescent="0.4">
      <c r="B33" s="28" t="str">
        <f>L10</f>
        <v>流入経路D</v>
      </c>
      <c r="C33" s="17">
        <v>44866</v>
      </c>
      <c r="D33" s="17">
        <v>44896</v>
      </c>
      <c r="E33" s="17">
        <v>44927</v>
      </c>
      <c r="F33" s="17">
        <v>44958</v>
      </c>
      <c r="G33" s="17">
        <v>44986</v>
      </c>
      <c r="H33" s="17">
        <v>45017</v>
      </c>
      <c r="I33" s="17">
        <v>45047</v>
      </c>
      <c r="J33" s="17">
        <v>45078</v>
      </c>
      <c r="K33" s="17">
        <v>45108</v>
      </c>
      <c r="L33" s="17">
        <v>45139</v>
      </c>
      <c r="M33" s="17">
        <v>45170</v>
      </c>
      <c r="N33" s="17">
        <v>45200</v>
      </c>
      <c r="O33" s="18" t="s">
        <v>25</v>
      </c>
    </row>
    <row r="34" spans="2:15" ht="19.5" x14ac:dyDescent="0.4">
      <c r="B34" s="19" t="s">
        <v>47</v>
      </c>
      <c r="C34" s="20">
        <f>ROUNDUP($L11/12,0)</f>
        <v>0</v>
      </c>
      <c r="D34" s="20">
        <f t="shared" ref="D34:N34" si="9">ROUNDUP($L11/12,0)</f>
        <v>0</v>
      </c>
      <c r="E34" s="20">
        <f t="shared" si="9"/>
        <v>0</v>
      </c>
      <c r="F34" s="20">
        <f t="shared" si="9"/>
        <v>0</v>
      </c>
      <c r="G34" s="20">
        <f t="shared" si="9"/>
        <v>0</v>
      </c>
      <c r="H34" s="20">
        <f t="shared" si="9"/>
        <v>0</v>
      </c>
      <c r="I34" s="20">
        <f t="shared" si="9"/>
        <v>0</v>
      </c>
      <c r="J34" s="20">
        <f t="shared" si="9"/>
        <v>0</v>
      </c>
      <c r="K34" s="20">
        <f t="shared" si="9"/>
        <v>0</v>
      </c>
      <c r="L34" s="20">
        <f t="shared" si="9"/>
        <v>0</v>
      </c>
      <c r="M34" s="20">
        <f t="shared" si="9"/>
        <v>0</v>
      </c>
      <c r="N34" s="20">
        <f t="shared" si="9"/>
        <v>0</v>
      </c>
      <c r="O34" s="20">
        <f>L11</f>
        <v>0</v>
      </c>
    </row>
    <row r="35" spans="2:15" ht="19.5" x14ac:dyDescent="0.4">
      <c r="B35" s="21" t="s">
        <v>48</v>
      </c>
      <c r="C35" s="22"/>
      <c r="D35" s="22"/>
      <c r="E35" s="22"/>
      <c r="F35" s="22"/>
      <c r="G35" s="22"/>
      <c r="H35" s="22"/>
      <c r="I35" s="22"/>
      <c r="J35" s="22"/>
      <c r="K35" s="22"/>
      <c r="L35" s="22"/>
      <c r="M35" s="22"/>
      <c r="N35" s="22"/>
      <c r="O35" s="23">
        <f>SUM(C35:N35)</f>
        <v>0</v>
      </c>
    </row>
    <row r="36" spans="2:15" ht="19.5" x14ac:dyDescent="0.4">
      <c r="B36" s="24" t="s">
        <v>49</v>
      </c>
      <c r="C36" s="25" t="str">
        <f>IFERROR(ROUNDUP(C35/C34*100,0),"--")</f>
        <v>--</v>
      </c>
      <c r="D36" s="25" t="str">
        <f t="shared" ref="D36:O36" si="10">IFERROR(ROUNDUP(D35/D34*100,0),"--")</f>
        <v>--</v>
      </c>
      <c r="E36" s="25" t="str">
        <f t="shared" si="10"/>
        <v>--</v>
      </c>
      <c r="F36" s="25" t="str">
        <f t="shared" si="10"/>
        <v>--</v>
      </c>
      <c r="G36" s="25" t="str">
        <f t="shared" si="10"/>
        <v>--</v>
      </c>
      <c r="H36" s="25" t="str">
        <f t="shared" si="10"/>
        <v>--</v>
      </c>
      <c r="I36" s="25" t="str">
        <f t="shared" si="10"/>
        <v>--</v>
      </c>
      <c r="J36" s="25" t="str">
        <f t="shared" si="10"/>
        <v>--</v>
      </c>
      <c r="K36" s="25" t="str">
        <f t="shared" si="10"/>
        <v>--</v>
      </c>
      <c r="L36" s="25" t="str">
        <f t="shared" si="10"/>
        <v>--</v>
      </c>
      <c r="M36" s="25" t="str">
        <f t="shared" si="10"/>
        <v>--</v>
      </c>
      <c r="N36" s="25" t="str">
        <f t="shared" si="10"/>
        <v>--</v>
      </c>
      <c r="O36" s="25" t="str">
        <f t="shared" si="10"/>
        <v>--</v>
      </c>
    </row>
    <row r="37" spans="2:15" ht="19.5" x14ac:dyDescent="0.4">
      <c r="B37" s="21" t="s">
        <v>27</v>
      </c>
      <c r="C37" s="26"/>
      <c r="D37" s="26"/>
      <c r="E37" s="26"/>
      <c r="F37" s="26"/>
      <c r="G37" s="26"/>
      <c r="H37" s="26"/>
      <c r="I37" s="26"/>
      <c r="J37" s="26"/>
      <c r="K37" s="26"/>
      <c r="L37" s="26"/>
      <c r="M37" s="26"/>
      <c r="N37" s="26"/>
      <c r="O37" s="23">
        <f>SUM(C37:N37)</f>
        <v>0</v>
      </c>
    </row>
    <row r="38" spans="2:15" ht="19.5" x14ac:dyDescent="0.4">
      <c r="B38" s="24" t="s">
        <v>28</v>
      </c>
      <c r="C38" s="25" t="str">
        <f>IFERROR(ROUNDUP(C37/$L12*100,0),"--")</f>
        <v>--</v>
      </c>
      <c r="D38" s="25" t="str">
        <f t="shared" ref="D38:O38" si="11">IFERROR(ROUNDUP(D37/$L12*100,0),"--")</f>
        <v>--</v>
      </c>
      <c r="E38" s="25" t="str">
        <f t="shared" si="11"/>
        <v>--</v>
      </c>
      <c r="F38" s="25" t="str">
        <f t="shared" si="11"/>
        <v>--</v>
      </c>
      <c r="G38" s="25" t="str">
        <f t="shared" si="11"/>
        <v>--</v>
      </c>
      <c r="H38" s="25" t="str">
        <f t="shared" si="11"/>
        <v>--</v>
      </c>
      <c r="I38" s="25" t="str">
        <f t="shared" si="11"/>
        <v>--</v>
      </c>
      <c r="J38" s="25" t="str">
        <f t="shared" si="11"/>
        <v>--</v>
      </c>
      <c r="K38" s="25" t="str">
        <f t="shared" si="11"/>
        <v>--</v>
      </c>
      <c r="L38" s="25" t="str">
        <f t="shared" si="11"/>
        <v>--</v>
      </c>
      <c r="M38" s="25" t="str">
        <f t="shared" si="11"/>
        <v>--</v>
      </c>
      <c r="N38" s="25" t="str">
        <f t="shared" si="11"/>
        <v>--</v>
      </c>
      <c r="O38" s="25" t="str">
        <f t="shared" si="11"/>
        <v>--</v>
      </c>
    </row>
  </sheetData>
  <mergeCells count="12">
    <mergeCell ref="C12:E12"/>
    <mergeCell ref="F12:H12"/>
    <mergeCell ref="I12:K12"/>
    <mergeCell ref="L12:N12"/>
    <mergeCell ref="C11:E11"/>
    <mergeCell ref="F11:H11"/>
    <mergeCell ref="C10:E10"/>
    <mergeCell ref="F10:H10"/>
    <mergeCell ref="I10:K10"/>
    <mergeCell ref="L10:N10"/>
    <mergeCell ref="I11:K11"/>
    <mergeCell ref="L11:N11"/>
  </mergeCells>
  <phoneticPr fontId="15"/>
  <conditionalFormatting sqref="C17:O17">
    <cfRule type="cellIs" dxfId="10" priority="1" operator="greaterThanOrEqual">
      <formula>C16</formula>
    </cfRule>
  </conditionalFormatting>
  <conditionalFormatting sqref="C23:O23">
    <cfRule type="cellIs" dxfId="9" priority="2" operator="greaterThanOrEqual">
      <formula>C22</formula>
    </cfRule>
  </conditionalFormatting>
  <conditionalFormatting sqref="C29:O29">
    <cfRule type="cellIs" dxfId="8" priority="3" operator="greaterThanOrEqual">
      <formula>C28</formula>
    </cfRule>
  </conditionalFormatting>
  <conditionalFormatting sqref="C35:O35">
    <cfRule type="cellIs" dxfId="7" priority="4" operator="greaterThanOrEqual">
      <formula>C34</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B2:Q38"/>
  <sheetViews>
    <sheetView workbookViewId="0">
      <pane xSplit="2" topLeftCell="C1" activePane="topRight" state="frozen"/>
      <selection pane="topRight"/>
    </sheetView>
  </sheetViews>
  <sheetFormatPr defaultColWidth="12.5703125" defaultRowHeight="16.5" x14ac:dyDescent="0.35"/>
  <cols>
    <col min="1" max="1" width="2.7109375" style="62" customWidth="1"/>
    <col min="2" max="2" width="28.42578125" style="62" customWidth="1"/>
    <col min="3" max="4" width="14.7109375" style="62" bestFit="1" customWidth="1"/>
    <col min="5" max="13" width="13.28515625" style="62" bestFit="1" customWidth="1"/>
    <col min="14" max="14" width="14.7109375" style="62" bestFit="1" customWidth="1"/>
    <col min="15" max="15" width="12.7109375" style="62" bestFit="1" customWidth="1"/>
    <col min="16" max="16384" width="12.5703125" style="62"/>
  </cols>
  <sheetData>
    <row r="2" spans="2:17" ht="15.75" customHeight="1" x14ac:dyDescent="0.65">
      <c r="B2" s="13"/>
      <c r="C2" s="95" t="s">
        <v>57</v>
      </c>
      <c r="D2" s="96"/>
      <c r="E2" s="96"/>
      <c r="F2" s="96"/>
      <c r="G2" s="96"/>
      <c r="H2" s="97"/>
      <c r="I2" s="63"/>
      <c r="J2" s="104" t="s">
        <v>58</v>
      </c>
      <c r="K2" s="105"/>
      <c r="L2" s="105"/>
      <c r="M2" s="105"/>
      <c r="N2" s="105"/>
      <c r="O2" s="106"/>
    </row>
    <row r="3" spans="2:17" ht="15.75" customHeight="1" x14ac:dyDescent="0.4">
      <c r="B3" s="14"/>
      <c r="C3" s="98"/>
      <c r="D3" s="99"/>
      <c r="E3" s="99"/>
      <c r="F3" s="99"/>
      <c r="G3" s="99"/>
      <c r="H3" s="100"/>
      <c r="I3" s="63"/>
      <c r="J3" s="107"/>
      <c r="K3" s="99"/>
      <c r="L3" s="99"/>
      <c r="M3" s="99"/>
      <c r="N3" s="99"/>
      <c r="O3" s="108"/>
    </row>
    <row r="4" spans="2:17" ht="15.75" customHeight="1" x14ac:dyDescent="0.4">
      <c r="B4" s="60"/>
      <c r="C4" s="98"/>
      <c r="D4" s="99"/>
      <c r="E4" s="99"/>
      <c r="F4" s="99"/>
      <c r="G4" s="99"/>
      <c r="H4" s="100"/>
      <c r="I4" s="63"/>
      <c r="J4" s="107"/>
      <c r="K4" s="99"/>
      <c r="L4" s="99"/>
      <c r="M4" s="99"/>
      <c r="N4" s="99"/>
      <c r="O4" s="108"/>
    </row>
    <row r="5" spans="2:17" ht="15.75" customHeight="1" x14ac:dyDescent="0.4">
      <c r="B5" s="60"/>
      <c r="C5" s="98"/>
      <c r="D5" s="99"/>
      <c r="E5" s="99"/>
      <c r="F5" s="99"/>
      <c r="G5" s="99"/>
      <c r="H5" s="100"/>
      <c r="I5" s="63"/>
      <c r="J5" s="107"/>
      <c r="K5" s="99"/>
      <c r="L5" s="99"/>
      <c r="M5" s="99"/>
      <c r="N5" s="99"/>
      <c r="O5" s="108"/>
    </row>
    <row r="6" spans="2:17" ht="15.75" customHeight="1" x14ac:dyDescent="0.4">
      <c r="B6" s="60"/>
      <c r="C6" s="98"/>
      <c r="D6" s="99"/>
      <c r="E6" s="99"/>
      <c r="F6" s="99"/>
      <c r="G6" s="99"/>
      <c r="H6" s="100"/>
      <c r="I6" s="63"/>
      <c r="J6" s="107"/>
      <c r="K6" s="99"/>
      <c r="L6" s="99"/>
      <c r="M6" s="99"/>
      <c r="N6" s="99"/>
      <c r="O6" s="108"/>
    </row>
    <row r="7" spans="2:17" ht="15.75" customHeight="1" x14ac:dyDescent="0.4">
      <c r="B7" s="60"/>
      <c r="C7" s="101"/>
      <c r="D7" s="102"/>
      <c r="E7" s="102"/>
      <c r="F7" s="102"/>
      <c r="G7" s="102"/>
      <c r="H7" s="103"/>
      <c r="I7" s="63"/>
      <c r="J7" s="109"/>
      <c r="K7" s="110"/>
      <c r="L7" s="110"/>
      <c r="M7" s="110"/>
      <c r="N7" s="110"/>
      <c r="O7" s="111"/>
    </row>
    <row r="8" spans="2:17" ht="18.75" x14ac:dyDescent="0.4">
      <c r="B8" s="60"/>
      <c r="I8" s="63"/>
      <c r="J8" s="63"/>
      <c r="K8" s="63"/>
      <c r="L8" s="63"/>
      <c r="M8" s="63"/>
      <c r="N8" s="63"/>
      <c r="O8" s="63"/>
    </row>
    <row r="9" spans="2:17" ht="33" x14ac:dyDescent="0.65">
      <c r="B9" s="13" t="s">
        <v>39</v>
      </c>
    </row>
    <row r="10" spans="2:17" ht="19.5" x14ac:dyDescent="0.4">
      <c r="B10" s="68" t="s">
        <v>40</v>
      </c>
      <c r="C10" s="112" t="s">
        <v>50</v>
      </c>
      <c r="D10" s="113"/>
      <c r="E10" s="114"/>
      <c r="F10" s="112" t="s">
        <v>51</v>
      </c>
      <c r="G10" s="113"/>
      <c r="H10" s="114"/>
      <c r="I10" s="112"/>
      <c r="J10" s="113"/>
      <c r="K10" s="114"/>
      <c r="L10" s="112" t="s">
        <v>44</v>
      </c>
      <c r="M10" s="113"/>
      <c r="N10" s="115"/>
      <c r="O10" s="65"/>
      <c r="P10" s="65"/>
      <c r="Q10" s="65"/>
    </row>
    <row r="11" spans="2:17" ht="19.5" x14ac:dyDescent="0.4">
      <c r="B11" s="69" t="s">
        <v>45</v>
      </c>
      <c r="C11" s="88">
        <v>80</v>
      </c>
      <c r="D11" s="89"/>
      <c r="E11" s="90"/>
      <c r="F11" s="88">
        <v>100</v>
      </c>
      <c r="G11" s="89"/>
      <c r="H11" s="90"/>
      <c r="I11" s="88">
        <v>50</v>
      </c>
      <c r="J11" s="89"/>
      <c r="K11" s="90"/>
      <c r="L11" s="88"/>
      <c r="M11" s="89"/>
      <c r="N11" s="90"/>
      <c r="O11" s="65"/>
      <c r="P11" s="65"/>
      <c r="Q11" s="65"/>
    </row>
    <row r="12" spans="2:17" ht="19.5" x14ac:dyDescent="0.4">
      <c r="B12" s="70" t="s">
        <v>22</v>
      </c>
      <c r="C12" s="91">
        <v>65</v>
      </c>
      <c r="D12" s="92"/>
      <c r="E12" s="93"/>
      <c r="F12" s="91">
        <v>50</v>
      </c>
      <c r="G12" s="92"/>
      <c r="H12" s="93"/>
      <c r="I12" s="91">
        <v>25</v>
      </c>
      <c r="J12" s="92"/>
      <c r="K12" s="93"/>
      <c r="L12" s="91"/>
      <c r="M12" s="92"/>
      <c r="N12" s="93"/>
      <c r="O12" s="65"/>
      <c r="P12" s="65"/>
      <c r="Q12" s="65"/>
    </row>
    <row r="13" spans="2:17" ht="19.5" x14ac:dyDescent="0.4">
      <c r="B13" s="66"/>
      <c r="C13" s="66"/>
      <c r="D13" s="66"/>
      <c r="E13" s="66"/>
      <c r="F13" s="66"/>
      <c r="G13" s="66"/>
      <c r="H13" s="66"/>
      <c r="I13" s="66"/>
    </row>
    <row r="14" spans="2:17" ht="33" x14ac:dyDescent="0.65">
      <c r="B14" s="13" t="s">
        <v>46</v>
      </c>
      <c r="C14" s="67"/>
    </row>
    <row r="15" spans="2:17" ht="19.5" x14ac:dyDescent="0.4">
      <c r="B15" s="15" t="str">
        <f>C10</f>
        <v>セミナー</v>
      </c>
      <c r="C15" s="16">
        <v>44866</v>
      </c>
      <c r="D15" s="17">
        <v>44896</v>
      </c>
      <c r="E15" s="17">
        <v>44927</v>
      </c>
      <c r="F15" s="17">
        <v>44958</v>
      </c>
      <c r="G15" s="17">
        <v>44986</v>
      </c>
      <c r="H15" s="17">
        <v>45017</v>
      </c>
      <c r="I15" s="17">
        <v>45047</v>
      </c>
      <c r="J15" s="17">
        <v>45078</v>
      </c>
      <c r="K15" s="17">
        <v>45108</v>
      </c>
      <c r="L15" s="17">
        <v>45139</v>
      </c>
      <c r="M15" s="17">
        <v>45170</v>
      </c>
      <c r="N15" s="17">
        <v>45200</v>
      </c>
      <c r="O15" s="18" t="s">
        <v>25</v>
      </c>
    </row>
    <row r="16" spans="2:17" ht="19.5" x14ac:dyDescent="0.4">
      <c r="B16" s="19" t="s">
        <v>47</v>
      </c>
      <c r="C16" s="20">
        <f>ROUNDUP($C11/12,0)</f>
        <v>7</v>
      </c>
      <c r="D16" s="20">
        <f t="shared" ref="D16:N16" si="0">ROUNDUP($C11/12,0)</f>
        <v>7</v>
      </c>
      <c r="E16" s="20">
        <f t="shared" si="0"/>
        <v>7</v>
      </c>
      <c r="F16" s="20">
        <f t="shared" si="0"/>
        <v>7</v>
      </c>
      <c r="G16" s="20">
        <f t="shared" si="0"/>
        <v>7</v>
      </c>
      <c r="H16" s="20">
        <f t="shared" si="0"/>
        <v>7</v>
      </c>
      <c r="I16" s="20">
        <f t="shared" si="0"/>
        <v>7</v>
      </c>
      <c r="J16" s="20">
        <f t="shared" si="0"/>
        <v>7</v>
      </c>
      <c r="K16" s="20">
        <f t="shared" si="0"/>
        <v>7</v>
      </c>
      <c r="L16" s="20">
        <f t="shared" si="0"/>
        <v>7</v>
      </c>
      <c r="M16" s="20">
        <f t="shared" si="0"/>
        <v>7</v>
      </c>
      <c r="N16" s="20">
        <f t="shared" si="0"/>
        <v>7</v>
      </c>
      <c r="O16" s="20">
        <f>$C11</f>
        <v>80</v>
      </c>
    </row>
    <row r="17" spans="2:15" ht="19.5" x14ac:dyDescent="0.4">
      <c r="B17" s="21" t="s">
        <v>48</v>
      </c>
      <c r="C17" s="22">
        <v>0</v>
      </c>
      <c r="D17" s="22">
        <v>0</v>
      </c>
      <c r="E17" s="22">
        <v>10</v>
      </c>
      <c r="F17" s="22">
        <v>0</v>
      </c>
      <c r="G17" s="22">
        <v>15</v>
      </c>
      <c r="H17" s="22">
        <v>0</v>
      </c>
      <c r="I17" s="22">
        <v>0</v>
      </c>
      <c r="J17" s="22">
        <v>15</v>
      </c>
      <c r="K17" s="22">
        <v>17</v>
      </c>
      <c r="L17" s="22">
        <v>0</v>
      </c>
      <c r="M17" s="22">
        <v>15</v>
      </c>
      <c r="N17" s="35">
        <v>15</v>
      </c>
      <c r="O17" s="36">
        <f>SUM(C17:N17)</f>
        <v>87</v>
      </c>
    </row>
    <row r="18" spans="2:15" ht="19.5" x14ac:dyDescent="0.4">
      <c r="B18" s="24" t="s">
        <v>49</v>
      </c>
      <c r="C18" s="25">
        <f>IFERROR(ROUNDUP(C17/C16*100,0),"--")</f>
        <v>0</v>
      </c>
      <c r="D18" s="25">
        <f t="shared" ref="D18:O18" si="1">IFERROR(ROUNDUP(D17/D16*100,0),"--")</f>
        <v>0</v>
      </c>
      <c r="E18" s="25">
        <f t="shared" si="1"/>
        <v>143</v>
      </c>
      <c r="F18" s="25">
        <f t="shared" si="1"/>
        <v>0</v>
      </c>
      <c r="G18" s="25">
        <f t="shared" si="1"/>
        <v>215</v>
      </c>
      <c r="H18" s="25">
        <f t="shared" si="1"/>
        <v>0</v>
      </c>
      <c r="I18" s="25">
        <f t="shared" si="1"/>
        <v>0</v>
      </c>
      <c r="J18" s="25">
        <f t="shared" si="1"/>
        <v>215</v>
      </c>
      <c r="K18" s="25">
        <f t="shared" si="1"/>
        <v>243</v>
      </c>
      <c r="L18" s="25">
        <f t="shared" si="1"/>
        <v>0</v>
      </c>
      <c r="M18" s="25">
        <f t="shared" si="1"/>
        <v>215</v>
      </c>
      <c r="N18" s="25">
        <f t="shared" si="1"/>
        <v>215</v>
      </c>
      <c r="O18" s="25">
        <f t="shared" si="1"/>
        <v>109</v>
      </c>
    </row>
    <row r="19" spans="2:15" ht="19.5" x14ac:dyDescent="0.4">
      <c r="B19" s="21" t="s">
        <v>27</v>
      </c>
      <c r="C19" s="26">
        <v>0</v>
      </c>
      <c r="D19" s="26">
        <v>0</v>
      </c>
      <c r="E19" s="26">
        <v>10</v>
      </c>
      <c r="F19" s="26">
        <v>0</v>
      </c>
      <c r="G19" s="26">
        <v>15</v>
      </c>
      <c r="H19" s="26">
        <v>0</v>
      </c>
      <c r="I19" s="26">
        <v>0</v>
      </c>
      <c r="J19" s="26">
        <v>15</v>
      </c>
      <c r="K19" s="26">
        <v>17</v>
      </c>
      <c r="L19" s="26">
        <v>0</v>
      </c>
      <c r="M19" s="26">
        <v>15</v>
      </c>
      <c r="N19" s="33">
        <v>15</v>
      </c>
      <c r="O19" s="37">
        <f>SUM(C19:N19)</f>
        <v>87</v>
      </c>
    </row>
    <row r="20" spans="2:15" ht="19.5" x14ac:dyDescent="0.4">
      <c r="B20" s="24" t="s">
        <v>28</v>
      </c>
      <c r="C20" s="25">
        <f>IFERROR(ROUNDUP(C19/$C12*100,0),"--")</f>
        <v>0</v>
      </c>
      <c r="D20" s="25">
        <f t="shared" ref="D20:O20" si="2">IFERROR(ROUNDUP(D19/$C12*100,0),"--")</f>
        <v>0</v>
      </c>
      <c r="E20" s="25">
        <f t="shared" si="2"/>
        <v>16</v>
      </c>
      <c r="F20" s="25">
        <f t="shared" si="2"/>
        <v>0</v>
      </c>
      <c r="G20" s="25">
        <f t="shared" si="2"/>
        <v>24</v>
      </c>
      <c r="H20" s="25">
        <f t="shared" si="2"/>
        <v>0</v>
      </c>
      <c r="I20" s="25">
        <f t="shared" si="2"/>
        <v>0</v>
      </c>
      <c r="J20" s="25">
        <f t="shared" si="2"/>
        <v>24</v>
      </c>
      <c r="K20" s="25">
        <f t="shared" si="2"/>
        <v>27</v>
      </c>
      <c r="L20" s="25">
        <f t="shared" si="2"/>
        <v>0</v>
      </c>
      <c r="M20" s="25">
        <f t="shared" si="2"/>
        <v>24</v>
      </c>
      <c r="N20" s="25">
        <f t="shared" si="2"/>
        <v>24</v>
      </c>
      <c r="O20" s="25">
        <f t="shared" si="2"/>
        <v>134</v>
      </c>
    </row>
    <row r="21" spans="2:15" ht="19.5" x14ac:dyDescent="0.4">
      <c r="B21" s="28" t="str">
        <f>F10</f>
        <v>広告</v>
      </c>
      <c r="C21" s="17">
        <v>44866</v>
      </c>
      <c r="D21" s="17">
        <v>44896</v>
      </c>
      <c r="E21" s="17">
        <v>44927</v>
      </c>
      <c r="F21" s="17">
        <v>44958</v>
      </c>
      <c r="G21" s="17">
        <v>44986</v>
      </c>
      <c r="H21" s="17">
        <v>45017</v>
      </c>
      <c r="I21" s="17">
        <v>45047</v>
      </c>
      <c r="J21" s="17">
        <v>45078</v>
      </c>
      <c r="K21" s="17">
        <v>45108</v>
      </c>
      <c r="L21" s="17">
        <v>45139</v>
      </c>
      <c r="M21" s="17">
        <v>45170</v>
      </c>
      <c r="N21" s="17">
        <v>45200</v>
      </c>
      <c r="O21" s="18" t="s">
        <v>25</v>
      </c>
    </row>
    <row r="22" spans="2:15" ht="19.5" x14ac:dyDescent="0.4">
      <c r="B22" s="19" t="s">
        <v>47</v>
      </c>
      <c r="C22" s="20">
        <f>ROUNDUP($F11/12,0)</f>
        <v>9</v>
      </c>
      <c r="D22" s="20">
        <f t="shared" ref="D22:N22" si="3">ROUNDUP($F11/12,0)</f>
        <v>9</v>
      </c>
      <c r="E22" s="20">
        <f t="shared" si="3"/>
        <v>9</v>
      </c>
      <c r="F22" s="20">
        <f t="shared" si="3"/>
        <v>9</v>
      </c>
      <c r="G22" s="20">
        <f t="shared" si="3"/>
        <v>9</v>
      </c>
      <c r="H22" s="20">
        <f t="shared" si="3"/>
        <v>9</v>
      </c>
      <c r="I22" s="20">
        <f t="shared" si="3"/>
        <v>9</v>
      </c>
      <c r="J22" s="20">
        <f t="shared" si="3"/>
        <v>9</v>
      </c>
      <c r="K22" s="20">
        <f t="shared" si="3"/>
        <v>9</v>
      </c>
      <c r="L22" s="20">
        <f t="shared" si="3"/>
        <v>9</v>
      </c>
      <c r="M22" s="20">
        <f t="shared" si="3"/>
        <v>9</v>
      </c>
      <c r="N22" s="20">
        <f t="shared" si="3"/>
        <v>9</v>
      </c>
      <c r="O22" s="20">
        <f>F11</f>
        <v>100</v>
      </c>
    </row>
    <row r="23" spans="2:15" ht="19.5" x14ac:dyDescent="0.4">
      <c r="B23" s="21" t="s">
        <v>48</v>
      </c>
      <c r="C23" s="22">
        <v>8</v>
      </c>
      <c r="D23" s="22">
        <v>13</v>
      </c>
      <c r="E23" s="22">
        <v>12</v>
      </c>
      <c r="F23" s="22">
        <v>7</v>
      </c>
      <c r="G23" s="22">
        <v>15</v>
      </c>
      <c r="H23" s="22">
        <v>12</v>
      </c>
      <c r="I23" s="22">
        <v>14</v>
      </c>
      <c r="J23" s="22">
        <v>16</v>
      </c>
      <c r="K23" s="22">
        <v>9</v>
      </c>
      <c r="L23" s="22">
        <v>7</v>
      </c>
      <c r="M23" s="22">
        <v>12</v>
      </c>
      <c r="N23" s="35">
        <v>12</v>
      </c>
      <c r="O23" s="36">
        <f>SUM(C23:N23)</f>
        <v>137</v>
      </c>
    </row>
    <row r="24" spans="2:15" ht="19.5" x14ac:dyDescent="0.4">
      <c r="B24" s="24" t="s">
        <v>49</v>
      </c>
      <c r="C24" s="25">
        <f>IFERROR(ROUNDUP(C23/C22*100,0),"--")</f>
        <v>89</v>
      </c>
      <c r="D24" s="25">
        <f t="shared" ref="D24:O24" si="4">IFERROR(ROUNDUP(D23/D22*100,0),"--")</f>
        <v>145</v>
      </c>
      <c r="E24" s="25">
        <f t="shared" si="4"/>
        <v>134</v>
      </c>
      <c r="F24" s="25">
        <f t="shared" si="4"/>
        <v>78</v>
      </c>
      <c r="G24" s="25">
        <f t="shared" si="4"/>
        <v>167</v>
      </c>
      <c r="H24" s="25">
        <f t="shared" si="4"/>
        <v>134</v>
      </c>
      <c r="I24" s="25">
        <f t="shared" si="4"/>
        <v>156</v>
      </c>
      <c r="J24" s="25">
        <f t="shared" si="4"/>
        <v>178</v>
      </c>
      <c r="K24" s="25">
        <f t="shared" si="4"/>
        <v>100</v>
      </c>
      <c r="L24" s="25">
        <f t="shared" si="4"/>
        <v>78</v>
      </c>
      <c r="M24" s="25">
        <f t="shared" si="4"/>
        <v>134</v>
      </c>
      <c r="N24" s="25">
        <f t="shared" si="4"/>
        <v>134</v>
      </c>
      <c r="O24" s="25">
        <f t="shared" si="4"/>
        <v>137</v>
      </c>
    </row>
    <row r="25" spans="2:15" ht="19.5" x14ac:dyDescent="0.4">
      <c r="B25" s="38" t="s">
        <v>27</v>
      </c>
      <c r="C25" s="39">
        <v>4</v>
      </c>
      <c r="D25" s="40">
        <v>5</v>
      </c>
      <c r="E25" s="40">
        <v>5</v>
      </c>
      <c r="F25" s="40">
        <v>0</v>
      </c>
      <c r="G25" s="40">
        <v>5</v>
      </c>
      <c r="H25" s="40">
        <v>6</v>
      </c>
      <c r="I25" s="40">
        <v>0</v>
      </c>
      <c r="J25" s="40">
        <v>2</v>
      </c>
      <c r="K25" s="40">
        <v>3</v>
      </c>
      <c r="L25" s="40">
        <v>4</v>
      </c>
      <c r="M25" s="40">
        <v>5</v>
      </c>
      <c r="N25" s="40">
        <v>4</v>
      </c>
      <c r="O25" s="41">
        <f>SUM(C25:N25)</f>
        <v>43</v>
      </c>
    </row>
    <row r="26" spans="2:15" ht="19.5" x14ac:dyDescent="0.4">
      <c r="B26" s="24" t="s">
        <v>28</v>
      </c>
      <c r="C26" s="25">
        <f>IFERROR(ROUNDUP(C25/$F12*100,0),"--")</f>
        <v>8</v>
      </c>
      <c r="D26" s="25">
        <f t="shared" ref="D26:O26" si="5">IFERROR(ROUNDUP(D25/$F12*100,0),"--")</f>
        <v>10</v>
      </c>
      <c r="E26" s="25">
        <f t="shared" si="5"/>
        <v>10</v>
      </c>
      <c r="F26" s="25">
        <f t="shared" si="5"/>
        <v>0</v>
      </c>
      <c r="G26" s="25">
        <f t="shared" si="5"/>
        <v>10</v>
      </c>
      <c r="H26" s="25">
        <f t="shared" si="5"/>
        <v>12</v>
      </c>
      <c r="I26" s="25">
        <f t="shared" si="5"/>
        <v>0</v>
      </c>
      <c r="J26" s="25">
        <f t="shared" si="5"/>
        <v>4</v>
      </c>
      <c r="K26" s="25">
        <f t="shared" si="5"/>
        <v>6</v>
      </c>
      <c r="L26" s="25">
        <f t="shared" si="5"/>
        <v>8</v>
      </c>
      <c r="M26" s="25">
        <f t="shared" si="5"/>
        <v>10</v>
      </c>
      <c r="N26" s="25">
        <f t="shared" si="5"/>
        <v>8</v>
      </c>
      <c r="O26" s="25">
        <f t="shared" si="5"/>
        <v>86</v>
      </c>
    </row>
    <row r="27" spans="2:15" ht="19.5" x14ac:dyDescent="0.4">
      <c r="B27" s="28">
        <f>I10</f>
        <v>0</v>
      </c>
      <c r="C27" s="17">
        <v>44866</v>
      </c>
      <c r="D27" s="17">
        <v>44896</v>
      </c>
      <c r="E27" s="17">
        <v>44927</v>
      </c>
      <c r="F27" s="17">
        <v>44958</v>
      </c>
      <c r="G27" s="17">
        <v>44986</v>
      </c>
      <c r="H27" s="17">
        <v>45017</v>
      </c>
      <c r="I27" s="17">
        <v>45047</v>
      </c>
      <c r="J27" s="17">
        <v>45078</v>
      </c>
      <c r="K27" s="17">
        <v>45108</v>
      </c>
      <c r="L27" s="17">
        <v>45139</v>
      </c>
      <c r="M27" s="17">
        <v>45170</v>
      </c>
      <c r="N27" s="17">
        <v>45200</v>
      </c>
      <c r="O27" s="18" t="s">
        <v>25</v>
      </c>
    </row>
    <row r="28" spans="2:15" ht="19.5" x14ac:dyDescent="0.4">
      <c r="B28" s="19" t="s">
        <v>47</v>
      </c>
      <c r="C28" s="20">
        <f>ROUNDUP($I11/12,0)</f>
        <v>5</v>
      </c>
      <c r="D28" s="20">
        <f t="shared" ref="D28:N28" si="6">ROUNDUP($I11/12,0)</f>
        <v>5</v>
      </c>
      <c r="E28" s="20">
        <f t="shared" si="6"/>
        <v>5</v>
      </c>
      <c r="F28" s="20">
        <f t="shared" si="6"/>
        <v>5</v>
      </c>
      <c r="G28" s="20">
        <f t="shared" si="6"/>
        <v>5</v>
      </c>
      <c r="H28" s="20">
        <f t="shared" si="6"/>
        <v>5</v>
      </c>
      <c r="I28" s="20">
        <f t="shared" si="6"/>
        <v>5</v>
      </c>
      <c r="J28" s="20">
        <f t="shared" si="6"/>
        <v>5</v>
      </c>
      <c r="K28" s="20">
        <f t="shared" si="6"/>
        <v>5</v>
      </c>
      <c r="L28" s="20">
        <f t="shared" si="6"/>
        <v>5</v>
      </c>
      <c r="M28" s="20">
        <f t="shared" si="6"/>
        <v>5</v>
      </c>
      <c r="N28" s="20">
        <f t="shared" si="6"/>
        <v>5</v>
      </c>
      <c r="O28" s="20">
        <f>I11</f>
        <v>50</v>
      </c>
    </row>
    <row r="29" spans="2:15" ht="19.5" x14ac:dyDescent="0.4">
      <c r="B29" s="21" t="s">
        <v>48</v>
      </c>
      <c r="C29" s="22">
        <v>1</v>
      </c>
      <c r="D29" s="22">
        <v>0</v>
      </c>
      <c r="E29" s="22">
        <v>3</v>
      </c>
      <c r="F29" s="22">
        <v>4</v>
      </c>
      <c r="G29" s="22">
        <v>9</v>
      </c>
      <c r="H29" s="22">
        <v>4</v>
      </c>
      <c r="I29" s="22">
        <v>1</v>
      </c>
      <c r="J29" s="22">
        <v>6</v>
      </c>
      <c r="K29" s="22">
        <v>7</v>
      </c>
      <c r="L29" s="22">
        <v>2</v>
      </c>
      <c r="M29" s="22">
        <v>4</v>
      </c>
      <c r="N29" s="35">
        <v>4</v>
      </c>
      <c r="O29" s="42">
        <f>SUM(C29:N29)</f>
        <v>45</v>
      </c>
    </row>
    <row r="30" spans="2:15" ht="19.5" x14ac:dyDescent="0.4">
      <c r="B30" s="24" t="s">
        <v>49</v>
      </c>
      <c r="C30" s="25">
        <f>IFERROR(ROUNDUP(C29/C28*100,0),"--")</f>
        <v>20</v>
      </c>
      <c r="D30" s="25">
        <f t="shared" ref="D30:O30" si="7">IFERROR(ROUNDUP(D29/D28*100,0),"--")</f>
        <v>0</v>
      </c>
      <c r="E30" s="25">
        <f t="shared" si="7"/>
        <v>60</v>
      </c>
      <c r="F30" s="25">
        <f t="shared" si="7"/>
        <v>80</v>
      </c>
      <c r="G30" s="25">
        <f t="shared" si="7"/>
        <v>180</v>
      </c>
      <c r="H30" s="25">
        <f t="shared" si="7"/>
        <v>80</v>
      </c>
      <c r="I30" s="25">
        <f t="shared" si="7"/>
        <v>20</v>
      </c>
      <c r="J30" s="25">
        <f t="shared" si="7"/>
        <v>120</v>
      </c>
      <c r="K30" s="25">
        <f t="shared" si="7"/>
        <v>140</v>
      </c>
      <c r="L30" s="25">
        <f t="shared" si="7"/>
        <v>40</v>
      </c>
      <c r="M30" s="25">
        <f t="shared" si="7"/>
        <v>80</v>
      </c>
      <c r="N30" s="25">
        <f t="shared" si="7"/>
        <v>80</v>
      </c>
      <c r="O30" s="25">
        <f t="shared" si="7"/>
        <v>90</v>
      </c>
    </row>
    <row r="31" spans="2:15" ht="19.5" x14ac:dyDescent="0.4">
      <c r="B31" s="21" t="s">
        <v>27</v>
      </c>
      <c r="C31" s="29">
        <v>0</v>
      </c>
      <c r="D31" s="29">
        <v>0</v>
      </c>
      <c r="E31" s="29">
        <v>0</v>
      </c>
      <c r="F31" s="29">
        <v>5</v>
      </c>
      <c r="G31" s="29">
        <v>5</v>
      </c>
      <c r="H31" s="29">
        <v>1</v>
      </c>
      <c r="I31" s="29">
        <v>3</v>
      </c>
      <c r="J31" s="29">
        <v>2</v>
      </c>
      <c r="K31" s="29">
        <v>0</v>
      </c>
      <c r="L31" s="29">
        <v>0</v>
      </c>
      <c r="M31" s="29">
        <v>2</v>
      </c>
      <c r="N31" s="43">
        <v>1</v>
      </c>
      <c r="O31" s="42">
        <f>SUM(C31:N31)</f>
        <v>19</v>
      </c>
    </row>
    <row r="32" spans="2:15" ht="19.5" x14ac:dyDescent="0.4">
      <c r="B32" s="24" t="s">
        <v>28</v>
      </c>
      <c r="C32" s="25">
        <f>IFERROR(ROUNDUP(C31/$I12*100,0),"--")</f>
        <v>0</v>
      </c>
      <c r="D32" s="25">
        <f t="shared" ref="D32:O32" si="8">IFERROR(ROUNDUP(D31/$I12*100,0),"--")</f>
        <v>0</v>
      </c>
      <c r="E32" s="25">
        <f t="shared" si="8"/>
        <v>0</v>
      </c>
      <c r="F32" s="25">
        <f t="shared" si="8"/>
        <v>20</v>
      </c>
      <c r="G32" s="25">
        <f t="shared" si="8"/>
        <v>20</v>
      </c>
      <c r="H32" s="25">
        <f t="shared" si="8"/>
        <v>4</v>
      </c>
      <c r="I32" s="25">
        <f t="shared" si="8"/>
        <v>12</v>
      </c>
      <c r="J32" s="25">
        <f t="shared" si="8"/>
        <v>8</v>
      </c>
      <c r="K32" s="25">
        <f t="shared" si="8"/>
        <v>0</v>
      </c>
      <c r="L32" s="25">
        <f t="shared" si="8"/>
        <v>0</v>
      </c>
      <c r="M32" s="25">
        <f t="shared" si="8"/>
        <v>8</v>
      </c>
      <c r="N32" s="25">
        <f t="shared" si="8"/>
        <v>4</v>
      </c>
      <c r="O32" s="25">
        <f t="shared" si="8"/>
        <v>76</v>
      </c>
    </row>
    <row r="33" spans="2:15" ht="19.5" x14ac:dyDescent="0.4">
      <c r="B33" s="28" t="str">
        <f>L10</f>
        <v>流入経路D</v>
      </c>
      <c r="C33" s="17">
        <v>44866</v>
      </c>
      <c r="D33" s="17">
        <v>44896</v>
      </c>
      <c r="E33" s="17">
        <v>44927</v>
      </c>
      <c r="F33" s="17">
        <v>44958</v>
      </c>
      <c r="G33" s="17">
        <v>44986</v>
      </c>
      <c r="H33" s="17">
        <v>45017</v>
      </c>
      <c r="I33" s="17">
        <v>45047</v>
      </c>
      <c r="J33" s="17">
        <v>45078</v>
      </c>
      <c r="K33" s="17">
        <v>45108</v>
      </c>
      <c r="L33" s="17">
        <v>45139</v>
      </c>
      <c r="M33" s="17">
        <v>45170</v>
      </c>
      <c r="N33" s="17">
        <v>45200</v>
      </c>
      <c r="O33" s="18" t="s">
        <v>25</v>
      </c>
    </row>
    <row r="34" spans="2:15" ht="19.5" x14ac:dyDescent="0.4">
      <c r="B34" s="19" t="s">
        <v>47</v>
      </c>
      <c r="C34" s="20">
        <f>ROUNDUP($L11/12,0)</f>
        <v>0</v>
      </c>
      <c r="D34" s="20">
        <f t="shared" ref="D34:N34" si="9">ROUNDUP($L11/12,0)</f>
        <v>0</v>
      </c>
      <c r="E34" s="20">
        <f t="shared" si="9"/>
        <v>0</v>
      </c>
      <c r="F34" s="20">
        <f t="shared" si="9"/>
        <v>0</v>
      </c>
      <c r="G34" s="20">
        <f t="shared" si="9"/>
        <v>0</v>
      </c>
      <c r="H34" s="20">
        <f t="shared" si="9"/>
        <v>0</v>
      </c>
      <c r="I34" s="20">
        <f t="shared" si="9"/>
        <v>0</v>
      </c>
      <c r="J34" s="20">
        <f t="shared" si="9"/>
        <v>0</v>
      </c>
      <c r="K34" s="20">
        <f t="shared" si="9"/>
        <v>0</v>
      </c>
      <c r="L34" s="20">
        <f t="shared" si="9"/>
        <v>0</v>
      </c>
      <c r="M34" s="20">
        <f t="shared" si="9"/>
        <v>0</v>
      </c>
      <c r="N34" s="20">
        <f t="shared" si="9"/>
        <v>0</v>
      </c>
      <c r="O34" s="20">
        <f>L11</f>
        <v>0</v>
      </c>
    </row>
    <row r="35" spans="2:15" ht="19.5" x14ac:dyDescent="0.4">
      <c r="B35" s="21" t="s">
        <v>48</v>
      </c>
      <c r="C35" s="22"/>
      <c r="D35" s="22"/>
      <c r="E35" s="22"/>
      <c r="F35" s="22"/>
      <c r="G35" s="22"/>
      <c r="H35" s="22"/>
      <c r="I35" s="22"/>
      <c r="J35" s="22"/>
      <c r="K35" s="22"/>
      <c r="L35" s="22"/>
      <c r="M35" s="22"/>
      <c r="N35" s="22"/>
      <c r="O35" s="23">
        <f>SUM(C35:N35)</f>
        <v>0</v>
      </c>
    </row>
    <row r="36" spans="2:15" ht="19.5" x14ac:dyDescent="0.4">
      <c r="B36" s="24" t="s">
        <v>49</v>
      </c>
      <c r="C36" s="25" t="str">
        <f>IFERROR(ROUNDUP(C35/C34*100,0),"--")</f>
        <v>--</v>
      </c>
      <c r="D36" s="25" t="str">
        <f t="shared" ref="D36:O36" si="10">IFERROR(ROUNDUP(D35/D34*100,0),"--")</f>
        <v>--</v>
      </c>
      <c r="E36" s="25" t="str">
        <f t="shared" si="10"/>
        <v>--</v>
      </c>
      <c r="F36" s="25" t="str">
        <f t="shared" si="10"/>
        <v>--</v>
      </c>
      <c r="G36" s="25" t="str">
        <f t="shared" si="10"/>
        <v>--</v>
      </c>
      <c r="H36" s="25" t="str">
        <f t="shared" si="10"/>
        <v>--</v>
      </c>
      <c r="I36" s="25" t="str">
        <f t="shared" si="10"/>
        <v>--</v>
      </c>
      <c r="J36" s="25" t="str">
        <f t="shared" si="10"/>
        <v>--</v>
      </c>
      <c r="K36" s="25" t="str">
        <f t="shared" si="10"/>
        <v>--</v>
      </c>
      <c r="L36" s="25" t="str">
        <f t="shared" si="10"/>
        <v>--</v>
      </c>
      <c r="M36" s="25" t="str">
        <f t="shared" si="10"/>
        <v>--</v>
      </c>
      <c r="N36" s="25" t="str">
        <f t="shared" si="10"/>
        <v>--</v>
      </c>
      <c r="O36" s="25" t="str">
        <f t="shared" si="10"/>
        <v>--</v>
      </c>
    </row>
    <row r="37" spans="2:15" ht="19.5" x14ac:dyDescent="0.4">
      <c r="B37" s="21" t="s">
        <v>27</v>
      </c>
      <c r="C37" s="26"/>
      <c r="D37" s="26"/>
      <c r="E37" s="26"/>
      <c r="F37" s="26"/>
      <c r="G37" s="26"/>
      <c r="H37" s="26"/>
      <c r="I37" s="26"/>
      <c r="J37" s="26"/>
      <c r="K37" s="26"/>
      <c r="L37" s="26"/>
      <c r="M37" s="26"/>
      <c r="N37" s="26"/>
      <c r="O37" s="23">
        <f>SUM(C37:N37)</f>
        <v>0</v>
      </c>
    </row>
    <row r="38" spans="2:15" ht="19.5" x14ac:dyDescent="0.4">
      <c r="B38" s="24" t="s">
        <v>28</v>
      </c>
      <c r="C38" s="25" t="str">
        <f>IFERROR(ROUNDUP(C37/$L12*100,0),"--")</f>
        <v>--</v>
      </c>
      <c r="D38" s="25" t="str">
        <f t="shared" ref="D38:O38" si="11">IFERROR(ROUNDUP(D37/$L12*100,0),"--")</f>
        <v>--</v>
      </c>
      <c r="E38" s="25" t="str">
        <f t="shared" si="11"/>
        <v>--</v>
      </c>
      <c r="F38" s="25" t="str">
        <f t="shared" si="11"/>
        <v>--</v>
      </c>
      <c r="G38" s="25" t="str">
        <f t="shared" si="11"/>
        <v>--</v>
      </c>
      <c r="H38" s="25" t="str">
        <f t="shared" si="11"/>
        <v>--</v>
      </c>
      <c r="I38" s="25" t="str">
        <f t="shared" si="11"/>
        <v>--</v>
      </c>
      <c r="J38" s="25" t="str">
        <f t="shared" si="11"/>
        <v>--</v>
      </c>
      <c r="K38" s="25" t="str">
        <f t="shared" si="11"/>
        <v>--</v>
      </c>
      <c r="L38" s="25" t="str">
        <f t="shared" si="11"/>
        <v>--</v>
      </c>
      <c r="M38" s="25" t="str">
        <f t="shared" si="11"/>
        <v>--</v>
      </c>
      <c r="N38" s="25" t="str">
        <f t="shared" si="11"/>
        <v>--</v>
      </c>
      <c r="O38" s="25" t="str">
        <f t="shared" si="11"/>
        <v>--</v>
      </c>
    </row>
  </sheetData>
  <mergeCells count="14">
    <mergeCell ref="L12:N12"/>
    <mergeCell ref="C2:H7"/>
    <mergeCell ref="J2:O7"/>
    <mergeCell ref="C10:E10"/>
    <mergeCell ref="F10:H10"/>
    <mergeCell ref="I10:K10"/>
    <mergeCell ref="L10:N10"/>
    <mergeCell ref="C11:E11"/>
    <mergeCell ref="L11:N11"/>
    <mergeCell ref="F11:H11"/>
    <mergeCell ref="I11:K11"/>
    <mergeCell ref="C12:E12"/>
    <mergeCell ref="F12:H12"/>
    <mergeCell ref="I12:K12"/>
  </mergeCells>
  <phoneticPr fontId="15"/>
  <conditionalFormatting sqref="C17:O17">
    <cfRule type="cellIs" dxfId="6" priority="2" operator="greaterThanOrEqual">
      <formula>C16</formula>
    </cfRule>
  </conditionalFormatting>
  <conditionalFormatting sqref="C23:O23">
    <cfRule type="cellIs" dxfId="5" priority="3" operator="greaterThanOrEqual">
      <formula>C22</formula>
    </cfRule>
  </conditionalFormatting>
  <conditionalFormatting sqref="C29:O29">
    <cfRule type="cellIs" dxfId="4" priority="4" operator="greaterThanOrEqual">
      <formula>C28</formula>
    </cfRule>
  </conditionalFormatting>
  <conditionalFormatting sqref="O19">
    <cfRule type="cellIs" dxfId="3" priority="6" operator="greaterThanOrEqual">
      <formula>C12</formula>
    </cfRule>
  </conditionalFormatting>
  <conditionalFormatting sqref="O25">
    <cfRule type="cellIs" dxfId="2" priority="7" operator="greaterThanOrEqual">
      <formula>F12</formula>
    </cfRule>
  </conditionalFormatting>
  <conditionalFormatting sqref="O31">
    <cfRule type="cellIs" dxfId="1" priority="8" operator="greaterThanOrEqual">
      <formula>I12</formula>
    </cfRule>
  </conditionalFormatting>
  <conditionalFormatting sqref="C35:O35">
    <cfRule type="cellIs" dxfId="0" priority="1" operator="greaterThanOrEqual">
      <formula>C34</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各シートの説明</vt:lpstr>
      <vt:lpstr>【雛型】各施策の効果確認</vt:lpstr>
      <vt:lpstr>【具体例】各施策の効果確認</vt:lpstr>
      <vt:lpstr>【雛型】原因分析①流入経路別</vt:lpstr>
      <vt:lpstr>【具体例】原因分析①流入経路別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中武 栞</cp:lastModifiedBy>
  <dcterms:created xsi:type="dcterms:W3CDTF">2023-04-27T04:54:09Z</dcterms:created>
  <dcterms:modified xsi:type="dcterms:W3CDTF">2023-04-28T10:16:56Z</dcterms:modified>
</cp:coreProperties>
</file>